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(OCULTAR)'!$P$3:$P$39</definedName>
  </definedNames>
  <calcPr calcId="144525"/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<sst xmlns="http://schemas.openxmlformats.org/spreadsheetml/2006/main" count="13" uniqueCount="13">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</sst>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3">
    <xf numFmtId="0" fontId="0" fillId="0" borderId="0"/>
    <xf numFmtId="164" fontId="2" fillId="0" borderId="0" applyBorder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31" borderId="3" applyNumberFormat="0" applyAlignment="0" applyProtection="0"/>
    <xf numFmtId="0" fontId="10" fillId="32" borderId="3" applyNumberFormat="0" applyAlignment="0" applyProtection="0"/>
    <xf numFmtId="0" fontId="10" fillId="31" borderId="3" applyNumberFormat="0" applyAlignment="0" applyProtection="0"/>
    <xf numFmtId="0" fontId="10" fillId="32" borderId="3" applyNumberFormat="0" applyAlignment="0" applyProtection="0"/>
    <xf numFmtId="0" fontId="11" fillId="33" borderId="4" applyNumberFormat="0" applyAlignment="0" applyProtection="0"/>
    <xf numFmtId="0" fontId="12" fillId="34" borderId="4" applyNumberFormat="0" applyAlignment="0" applyProtection="0"/>
    <xf numFmtId="0" fontId="13" fillId="0" borderId="5" applyNumberFormat="0" applyFill="0" applyAlignment="0" applyProtection="0"/>
    <xf numFmtId="0" fontId="7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14" fillId="13" borderId="3" applyNumberFormat="0" applyAlignment="0" applyProtection="0"/>
    <xf numFmtId="0" fontId="14" fillId="14" borderId="3" applyNumberFormat="0" applyAlignment="0" applyProtection="0"/>
    <xf numFmtId="0" fontId="14" fillId="13" borderId="3" applyNumberFormat="0" applyAlignment="0" applyProtection="0"/>
    <xf numFmtId="0" fontId="14" fillId="14" borderId="3" applyNumberFormat="0" applyAlignment="0" applyProtection="0"/>
    <xf numFmtId="0" fontId="15" fillId="0" borderId="0"/>
    <xf numFmtId="168" fontId="6" fillId="0" borderId="0" applyBorder="0" applyProtection="0"/>
    <xf numFmtId="168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169" fontId="19" fillId="0" borderId="0" applyBorder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2" fillId="0" borderId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20" fillId="0" borderId="0" applyBorder="0" applyProtection="0"/>
    <xf numFmtId="169" fontId="20" fillId="0" borderId="0" applyBorder="0" applyProtection="0"/>
    <xf numFmtId="169" fontId="21" fillId="0" borderId="0" applyBorder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5" fillId="0" borderId="0"/>
    <xf numFmtId="0" fontId="28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45" borderId="6" applyNumberFormat="0" applyAlignment="0" applyProtection="0"/>
    <xf numFmtId="0" fontId="6" fillId="46" borderId="6" applyNumberFormat="0" applyFont="0" applyAlignment="0" applyProtection="0"/>
    <xf numFmtId="0" fontId="2" fillId="45" borderId="6" applyNumberFormat="0" applyAlignment="0" applyProtection="0"/>
    <xf numFmtId="0" fontId="6" fillId="46" borderId="6" applyNumberFormat="0" applyFont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164" fontId="5" fillId="0" borderId="0" applyBorder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4" fontId="20" fillId="0" borderId="0" applyBorder="0" applyProtection="0"/>
    <xf numFmtId="174" fontId="21" fillId="0" borderId="0" applyBorder="0" applyProtection="0"/>
    <xf numFmtId="174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6" fillId="0" borderId="0" applyNumberFormat="0" applyFill="0" applyBorder="0" applyAlignment="0" applyProtection="0"/>
    <xf numFmtId="174" fontId="20" fillId="0" borderId="0" applyBorder="0" applyProtection="0"/>
    <xf numFmtId="174" fontId="21" fillId="0" borderId="0" applyBorder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7" fillId="0" borderId="0">
      <alignment vertical="top"/>
    </xf>
    <xf numFmtId="173" fontId="20" fillId="0" borderId="0" applyBorder="0" applyProtection="0"/>
    <xf numFmtId="173" fontId="2" fillId="0" borderId="0" applyFill="0" applyBorder="0" applyAlignment="0" applyProtection="0"/>
    <xf numFmtId="43" fontId="20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7" fillId="0" borderId="0">
      <alignment vertical="top"/>
    </xf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173" fontId="25" fillId="0" borderId="0" applyBorder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4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0" fillId="0" borderId="0" applyBorder="0" applyProtection="0"/>
    <xf numFmtId="173" fontId="21" fillId="0" borderId="0" applyBorder="0" applyProtection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5" fillId="0" borderId="2" xfId="1" applyNumberFormat="1" applyFont="1" applyBorder="1" applyAlignment="1" applyProtection="1">
      <alignment horizontal="center" vertical="center"/>
    </xf>
  </cellXfs>
  <cellStyles count="433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Neutra 2" xfId="97"/>
    <cellStyle name="Neutra 2 2" xfId="98"/>
    <cellStyle name="Normal" xfId="0" builtinId="0"/>
    <cellStyle name="Normal 10" xfId="99"/>
    <cellStyle name="Normal 10 2" xfId="100"/>
    <cellStyle name="Normal 10 2 2" xfId="101"/>
    <cellStyle name="Normal 10 3" xfId="102"/>
    <cellStyle name="Normal 10 3 2" xfId="103"/>
    <cellStyle name="Normal 10 4" xfId="104"/>
    <cellStyle name="Normal 10 4 2" xfId="105"/>
    <cellStyle name="Normal 10 5" xfId="106"/>
    <cellStyle name="Normal 11" xfId="107"/>
    <cellStyle name="Normal 11 2" xfId="108"/>
    <cellStyle name="Normal 11 2 2" xfId="109"/>
    <cellStyle name="Normal 11 3" xfId="110"/>
    <cellStyle name="Normal 11 3 2" xfId="111"/>
    <cellStyle name="Normal 11 4" xfId="112"/>
    <cellStyle name="Normal 11 4 2" xfId="113"/>
    <cellStyle name="Normal 11 5" xfId="114"/>
    <cellStyle name="Normal 12" xfId="115"/>
    <cellStyle name="Normal 12 2" xfId="116"/>
    <cellStyle name="Normal 12 2 2" xfId="117"/>
    <cellStyle name="Normal 12 3" xfId="118"/>
    <cellStyle name="Normal 12 3 2" xfId="119"/>
    <cellStyle name="Normal 12 4" xfId="120"/>
    <cellStyle name="Normal 12 4 2" xfId="121"/>
    <cellStyle name="Normal 12 5" xfId="122"/>
    <cellStyle name="Normal 13" xfId="123"/>
    <cellStyle name="Normal 13 2" xfId="124"/>
    <cellStyle name="Normal 14" xfId="125"/>
    <cellStyle name="Normal 14 2" xfId="126"/>
    <cellStyle name="Normal 15" xfId="127"/>
    <cellStyle name="Normal 15 2" xfId="128"/>
    <cellStyle name="Normal 16" xfId="129"/>
    <cellStyle name="Normal 16 2" xfId="130"/>
    <cellStyle name="Normal 17" xfId="131"/>
    <cellStyle name="Normal 17 2" xfId="132"/>
    <cellStyle name="Normal 18" xfId="133"/>
    <cellStyle name="Normal 18 2" xfId="134"/>
    <cellStyle name="Normal 19" xfId="135"/>
    <cellStyle name="Normal 19 2" xfId="136"/>
    <cellStyle name="Normal 2" xfId="137"/>
    <cellStyle name="Normal 2 2" xfId="138"/>
    <cellStyle name="Normal 2 2 2" xfId="139"/>
    <cellStyle name="Normal 2 2 3" xfId="140"/>
    <cellStyle name="Normal 2 3" xfId="141"/>
    <cellStyle name="Normal 2 3 2" xfId="142"/>
    <cellStyle name="Normal 2 4" xfId="143"/>
    <cellStyle name="Normal 2 5" xfId="144"/>
    <cellStyle name="Normal 2 6" xfId="145"/>
    <cellStyle name="Normal 20" xfId="146"/>
    <cellStyle name="Normal 20 2" xfId="147"/>
    <cellStyle name="Normal 21" xfId="148"/>
    <cellStyle name="Normal 21 2" xfId="149"/>
    <cellStyle name="Normal 22" xfId="150"/>
    <cellStyle name="Normal 22 2" xfId="151"/>
    <cellStyle name="Normal 23" xfId="152"/>
    <cellStyle name="Normal 23 2" xfId="153"/>
    <cellStyle name="Normal 24" xfId="154"/>
    <cellStyle name="Normal 25" xfId="155"/>
    <cellStyle name="Normal 26" xfId="156"/>
    <cellStyle name="Normal 27" xfId="157"/>
    <cellStyle name="Normal 27 2" xfId="158"/>
    <cellStyle name="Normal 3 2" xfId="159"/>
    <cellStyle name="Normal 3 3" xfId="160"/>
    <cellStyle name="Normal 3 3 2" xfId="161"/>
    <cellStyle name="Normal 3 4" xfId="162"/>
    <cellStyle name="Normal 3 5" xfId="163"/>
    <cellStyle name="Normal 3 5 2" xfId="164"/>
    <cellStyle name="Normal 3 6" xfId="165"/>
    <cellStyle name="Normal 32" xfId="166"/>
    <cellStyle name="Normal 32 2" xfId="167"/>
    <cellStyle name="Normal 33" xfId="168"/>
    <cellStyle name="Normal 4 2" xfId="169"/>
    <cellStyle name="Normal 4 3" xfId="170"/>
    <cellStyle name="Normal 4 3 2" xfId="171"/>
    <cellStyle name="Normal 4 4" xfId="172"/>
    <cellStyle name="Normal 4 4 2" xfId="173"/>
    <cellStyle name="Normal 4 5" xfId="174"/>
    <cellStyle name="Normal 5 2" xfId="175"/>
    <cellStyle name="Normal 5 2 2" xfId="176"/>
    <cellStyle name="Normal 5 2 2 2" xfId="177"/>
    <cellStyle name="Normal 5 2 3" xfId="178"/>
    <cellStyle name="Normal 5 2 3 2" xfId="179"/>
    <cellStyle name="Normal 5 2 4" xfId="180"/>
    <cellStyle name="Normal 5 2 4 2" xfId="181"/>
    <cellStyle name="Normal 5 2 5" xfId="182"/>
    <cellStyle name="Normal 5 3" xfId="183"/>
    <cellStyle name="Normal 5 4" xfId="184"/>
    <cellStyle name="Normal 5 4 2" xfId="185"/>
    <cellStyle name="Normal 5 4 7 2" xfId="186"/>
    <cellStyle name="Normal 5 5" xfId="187"/>
    <cellStyle name="Normal 5 5 2" xfId="188"/>
    <cellStyle name="Normal 5 6" xfId="189"/>
    <cellStyle name="Normal 5 6 2" xfId="190"/>
    <cellStyle name="Normal 5 7" xfId="191"/>
    <cellStyle name="Normal 5 7 2" xfId="192"/>
    <cellStyle name="Normal 5 8" xfId="193"/>
    <cellStyle name="Normal 5 8 2" xfId="194"/>
    <cellStyle name="Normal 6" xfId="195"/>
    <cellStyle name="Normal 6 2" xfId="196"/>
    <cellStyle name="Normal 6 2 2" xfId="197"/>
    <cellStyle name="Normal 6 2 2 2" xfId="198"/>
    <cellStyle name="Normal 6 2 3" xfId="199"/>
    <cellStyle name="Normal 6 2 3 2" xfId="200"/>
    <cellStyle name="Normal 6 2 4" xfId="201"/>
    <cellStyle name="Normal 6 2 4 2" xfId="202"/>
    <cellStyle name="Normal 6 2 5" xfId="203"/>
    <cellStyle name="Normal 6 3" xfId="204"/>
    <cellStyle name="Normal 6 3 2" xfId="205"/>
    <cellStyle name="Normal 6 3 2 2" xfId="206"/>
    <cellStyle name="Normal 6 4" xfId="207"/>
    <cellStyle name="Normal 6 4 2" xfId="208"/>
    <cellStyle name="Normal 6 5" xfId="209"/>
    <cellStyle name="Normal 6 5 2" xfId="210"/>
    <cellStyle name="Normal 6 6" xfId="211"/>
    <cellStyle name="Normal 6 6 2" xfId="212"/>
    <cellStyle name="Normal 6 7" xfId="213"/>
    <cellStyle name="Normal 6 7 2" xfId="214"/>
    <cellStyle name="Normal 6 8" xfId="215"/>
    <cellStyle name="Normal 6 9" xfId="216"/>
    <cellStyle name="Normal 7" xfId="217"/>
    <cellStyle name="Normal 7 2" xfId="218"/>
    <cellStyle name="Normal 7 2 2" xfId="219"/>
    <cellStyle name="Normal 7 3" xfId="220"/>
    <cellStyle name="Normal 7 3 2" xfId="221"/>
    <cellStyle name="Normal 7 4" xfId="222"/>
    <cellStyle name="Normal 7 4 2" xfId="223"/>
    <cellStyle name="Normal 7 5" xfId="224"/>
    <cellStyle name="Normal 8" xfId="225"/>
    <cellStyle name="Normal 8 2" xfId="226"/>
    <cellStyle name="Normal 8 2 2" xfId="227"/>
    <cellStyle name="Normal 8 3" xfId="228"/>
    <cellStyle name="Normal 8 3 2" xfId="229"/>
    <cellStyle name="Normal 8 4" xfId="230"/>
    <cellStyle name="Normal 8 4 2" xfId="231"/>
    <cellStyle name="Normal 8 5" xfId="232"/>
    <cellStyle name="Normal 9" xfId="233"/>
    <cellStyle name="Normal 9 2" xfId="234"/>
    <cellStyle name="Normal 9 2 2" xfId="235"/>
    <cellStyle name="Normal 9 3" xfId="236"/>
    <cellStyle name="Normal 9 3 2" xfId="237"/>
    <cellStyle name="Normal 9 4" xfId="238"/>
    <cellStyle name="Normal 9 4 2" xfId="239"/>
    <cellStyle name="Normal 9 5" xfId="240"/>
    <cellStyle name="Normal 9 5 2" xfId="241"/>
    <cellStyle name="Nota 2" xfId="242"/>
    <cellStyle name="Nota 2 2" xfId="243"/>
    <cellStyle name="Nota 3" xfId="244"/>
    <cellStyle name="Nota 3 2" xfId="245"/>
    <cellStyle name="Porcentagem 2" xfId="246"/>
    <cellStyle name="Porcentagem 2 2" xfId="247"/>
    <cellStyle name="Porcentagem 3" xfId="248"/>
    <cellStyle name="Porcentagem 3 2" xfId="249"/>
    <cellStyle name="Porcentagem 4" xfId="250"/>
    <cellStyle name="Porcentagem 4 2" xfId="251"/>
    <cellStyle name="Saída 2" xfId="252"/>
    <cellStyle name="Saída 2 2" xfId="253"/>
    <cellStyle name="Saída 3" xfId="254"/>
    <cellStyle name="Saída 3 2" xfId="255"/>
    <cellStyle name="Separador de milhares 2" xfId="256"/>
    <cellStyle name="Separador de milhares 2 2" xfId="257"/>
    <cellStyle name="Separador de milhares 2 2 2" xfId="258"/>
    <cellStyle name="Separador de milhares 2 2 3" xfId="259"/>
    <cellStyle name="Separador de milhares 2 3" xfId="260"/>
    <cellStyle name="Separador de milhares 2 4" xfId="261"/>
    <cellStyle name="Separador de milhares 2 4 2" xfId="262"/>
    <cellStyle name="Separador de milhares 3" xfId="263"/>
    <cellStyle name="Separador de milhares 3 2" xfId="264"/>
    <cellStyle name="Separador de milhares 3 2 2" xfId="265"/>
    <cellStyle name="Separador de milhares 3 2 3" xfId="266"/>
    <cellStyle name="Separador de milhares 3 3" xfId="267"/>
    <cellStyle name="Separador de milhares 3 4" xfId="268"/>
    <cellStyle name="Separador de milhares 4" xfId="269"/>
    <cellStyle name="Separador de milhares 4 2" xfId="270"/>
    <cellStyle name="Separador de milhares 4 2 2" xfId="271"/>
    <cellStyle name="Separador de milhares 4 2 2 2" xfId="272"/>
    <cellStyle name="Separador de milhares 4 2 3" xfId="273"/>
    <cellStyle name="Separador de milhares 4 2 3 2" xfId="274"/>
    <cellStyle name="Separador de milhares 4 2 4" xfId="275"/>
    <cellStyle name="Separador de milhares 4 2 4 2" xfId="276"/>
    <cellStyle name="Separador de milhares 4 2 5" xfId="277"/>
    <cellStyle name="Separador de milhares 4 3" xfId="278"/>
    <cellStyle name="Separador de milhares 4 4" xfId="279"/>
    <cellStyle name="Separador de milhares 4 4 2" xfId="280"/>
    <cellStyle name="Separador de milhares 4 5" xfId="281"/>
    <cellStyle name="Separador de milhares 4 5 2" xfId="282"/>
    <cellStyle name="Separador de milhares 4 6" xfId="283"/>
    <cellStyle name="Separador de milhares 4 6 2" xfId="284"/>
    <cellStyle name="Separador de milhares 4 7" xfId="285"/>
    <cellStyle name="Separador de milhares 5" xfId="286"/>
    <cellStyle name="Separador de milhares 5 2" xfId="287"/>
    <cellStyle name="Separador de milhares 5 2 2" xfId="288"/>
    <cellStyle name="Separador de milhares 5 2 2 2" xfId="289"/>
    <cellStyle name="Separador de milhares 5 2 3" xfId="290"/>
    <cellStyle name="Separador de milhares 5 2 3 2" xfId="291"/>
    <cellStyle name="Separador de milhares 5 2 4" xfId="292"/>
    <cellStyle name="Separador de milhares 5 2 4 2" xfId="293"/>
    <cellStyle name="Separador de milhares 5 2 5" xfId="294"/>
    <cellStyle name="Separador de milhares 5 3" xfId="295"/>
    <cellStyle name="Separador de milhares 5 4" xfId="296"/>
    <cellStyle name="TableStyleLight1" xfId="297"/>
    <cellStyle name="TableStyleLight1 2" xfId="298"/>
    <cellStyle name="TableStyleLight1 3" xfId="299"/>
    <cellStyle name="Texto de Aviso 2" xfId="300"/>
    <cellStyle name="Texto Explicativo 2" xfId="301"/>
    <cellStyle name="Texto Explicativo 2 2" xfId="302"/>
    <cellStyle name="Texto Explicativo 2 2 2" xfId="303"/>
    <cellStyle name="Texto Explicativo 2 3" xfId="304"/>
    <cellStyle name="Texto Explicativo 2 4" xfId="305"/>
    <cellStyle name="Texto Explicativo 2 4 2" xfId="306"/>
    <cellStyle name="Texto Explicativo 3" xfId="307"/>
    <cellStyle name="Texto Explicativo 3 2" xfId="308"/>
    <cellStyle name="Texto Explicativo 3 2 2" xfId="309"/>
    <cellStyle name="Título 1 2" xfId="310"/>
    <cellStyle name="Título 2 2" xfId="311"/>
    <cellStyle name="Título 3 2" xfId="312"/>
    <cellStyle name="Título 4 2" xfId="313"/>
    <cellStyle name="Título 5" xfId="314"/>
    <cellStyle name="Título 6" xfId="315"/>
    <cellStyle name="Total 2" xfId="316"/>
    <cellStyle name="Total 3" xfId="317"/>
    <cellStyle name="Vírgula" xfId="1" builtinId="3"/>
    <cellStyle name="Vírgula 10" xfId="318"/>
    <cellStyle name="Vírgula 11" xfId="319"/>
    <cellStyle name="Vírgula 11 2" xfId="320"/>
    <cellStyle name="Vírgula 12" xfId="321"/>
    <cellStyle name="Vírgula 13" xfId="322"/>
    <cellStyle name="Vírgula 14" xfId="323"/>
    <cellStyle name="Vírgula 15" xfId="324"/>
    <cellStyle name="Vírgula 15 2" xfId="325"/>
    <cellStyle name="Vírgula 16" xfId="326"/>
    <cellStyle name="Vírgula 16 2" xfId="327"/>
    <cellStyle name="Vírgula 17" xfId="328"/>
    <cellStyle name="Vírgula 18" xfId="329"/>
    <cellStyle name="Vírgula 2" xfId="330"/>
    <cellStyle name="Vírgula 2 10" xfId="331"/>
    <cellStyle name="Vírgula 2 11" xfId="332"/>
    <cellStyle name="Vírgula 2 2" xfId="333"/>
    <cellStyle name="Vírgula 2 2 2" xfId="334"/>
    <cellStyle name="Vírgula 2 2 2 2" xfId="335"/>
    <cellStyle name="Vírgula 2 2 2 3" xfId="336"/>
    <cellStyle name="Vírgula 2 2 3" xfId="337"/>
    <cellStyle name="Vírgula 2 2 4" xfId="338"/>
    <cellStyle name="Vírgula 2 3" xfId="339"/>
    <cellStyle name="Vírgula 2 3 2" xfId="340"/>
    <cellStyle name="Vírgula 2 3 2 2" xfId="341"/>
    <cellStyle name="Vírgula 2 3 3" xfId="342"/>
    <cellStyle name="Vírgula 2 3 3 2" xfId="343"/>
    <cellStyle name="Vírgula 2 3 4" xfId="344"/>
    <cellStyle name="Vírgula 2 3 4 2" xfId="345"/>
    <cellStyle name="Vírgula 2 3 5" xfId="346"/>
    <cellStyle name="Vírgula 2 4" xfId="347"/>
    <cellStyle name="Vírgula 2 5" xfId="348"/>
    <cellStyle name="Vírgula 2 5 2" xfId="349"/>
    <cellStyle name="Vírgula 2 6" xfId="350"/>
    <cellStyle name="Vírgula 2 6 2" xfId="351"/>
    <cellStyle name="Vírgula 2 7" xfId="352"/>
    <cellStyle name="Vírgula 2 7 2" xfId="353"/>
    <cellStyle name="Vírgula 2 8" xfId="354"/>
    <cellStyle name="Vírgula 2 8 2" xfId="355"/>
    <cellStyle name="Vírgula 2 9" xfId="356"/>
    <cellStyle name="Vírgula 3" xfId="357"/>
    <cellStyle name="Vírgula 3 2" xfId="358"/>
    <cellStyle name="Vírgula 3 2 2" xfId="359"/>
    <cellStyle name="Vírgula 3 2 2 2" xfId="360"/>
    <cellStyle name="Vírgula 3 2 3" xfId="361"/>
    <cellStyle name="Vírgula 3 2 3 2" xfId="362"/>
    <cellStyle name="Vírgula 3 2 4" xfId="363"/>
    <cellStyle name="Vírgula 3 2 4 2" xfId="364"/>
    <cellStyle name="Vírgula 3 2 5" xfId="365"/>
    <cellStyle name="Vírgula 3 3" xfId="366"/>
    <cellStyle name="Vírgula 3 3 2" xfId="367"/>
    <cellStyle name="Vírgula 3 3 2 2" xfId="368"/>
    <cellStyle name="Vírgula 3 4" xfId="369"/>
    <cellStyle name="Vírgula 3 4 2" xfId="370"/>
    <cellStyle name="Vírgula 3 5" xfId="371"/>
    <cellStyle name="Vírgula 3 5 2" xfId="372"/>
    <cellStyle name="Vírgula 3 6" xfId="373"/>
    <cellStyle name="Vírgula 3 6 2" xfId="374"/>
    <cellStyle name="Vírgula 3 7" xfId="375"/>
    <cellStyle name="Vírgula 3 7 2" xfId="376"/>
    <cellStyle name="Vírgula 3 8" xfId="377"/>
    <cellStyle name="Vírgula 3 8 2" xfId="378"/>
    <cellStyle name="Vírgula 3 9" xfId="379"/>
    <cellStyle name="Vírgula 4" xfId="380"/>
    <cellStyle name="Vírgula 4 2" xfId="381"/>
    <cellStyle name="Vírgula 4 2 2" xfId="382"/>
    <cellStyle name="Vírgula 4 2 2 2" xfId="383"/>
    <cellStyle name="Vírgula 4 2 3" xfId="384"/>
    <cellStyle name="Vírgula 4 2 3 2" xfId="385"/>
    <cellStyle name="Vírgula 4 2 4" xfId="386"/>
    <cellStyle name="Vírgula 4 2 4 2" xfId="387"/>
    <cellStyle name="Vírgula 4 2 5" xfId="388"/>
    <cellStyle name="Vírgula 4 3" xfId="389"/>
    <cellStyle name="Vírgula 4 4" xfId="390"/>
    <cellStyle name="Vírgula 4 4 2" xfId="391"/>
    <cellStyle name="Vírgula 4 5" xfId="392"/>
    <cellStyle name="Vírgula 4 5 2" xfId="393"/>
    <cellStyle name="Vírgula 4 6" xfId="394"/>
    <cellStyle name="Vírgula 4 6 2" xfId="395"/>
    <cellStyle name="Vírgula 4 7" xfId="396"/>
    <cellStyle name="Vírgula 5" xfId="397"/>
    <cellStyle name="Vírgula 5 2" xfId="398"/>
    <cellStyle name="Vírgula 5 3" xfId="399"/>
    <cellStyle name="Vírgula 5 3 2" xfId="400"/>
    <cellStyle name="Vírgula 5 4" xfId="401"/>
    <cellStyle name="Vírgula 5 4 2" xfId="402"/>
    <cellStyle name="Vírgula 5 5" xfId="403"/>
    <cellStyle name="Vírgula 5 5 2" xfId="404"/>
    <cellStyle name="Vírgula 5 6" xfId="405"/>
    <cellStyle name="Vírgula 6" xfId="406"/>
    <cellStyle name="Vírgula 6 2" xfId="407"/>
    <cellStyle name="Vírgula 6 3" xfId="408"/>
    <cellStyle name="Vírgula 6 3 2" xfId="409"/>
    <cellStyle name="Vírgula 6 4" xfId="410"/>
    <cellStyle name="Vírgula 6 4 2" xfId="411"/>
    <cellStyle name="Vírgula 6 5" xfId="412"/>
    <cellStyle name="Vírgula 6 5 2" xfId="413"/>
    <cellStyle name="Vírgula 6 6" xfId="414"/>
    <cellStyle name="Vírgula 7" xfId="415"/>
    <cellStyle name="Vírgula 7 2" xfId="416"/>
    <cellStyle name="Vírgula 7 2 2" xfId="417"/>
    <cellStyle name="Vírgula 7 3" xfId="418"/>
    <cellStyle name="Vírgula 7 3 2" xfId="419"/>
    <cellStyle name="Vírgula 7 4" xfId="420"/>
    <cellStyle name="Vírgula 7 4 2" xfId="421"/>
    <cellStyle name="Vírgula 7 5" xfId="422"/>
    <cellStyle name="Vírgula 8" xfId="423"/>
    <cellStyle name="Vírgula 8 2" xfId="424"/>
    <cellStyle name="Vírgula 8 2 2" xfId="425"/>
    <cellStyle name="Vírgula 8 3" xfId="426"/>
    <cellStyle name="Vírgula 8 3 2" xfId="427"/>
    <cellStyle name="Vírgula 8 4" xfId="428"/>
    <cellStyle name="Vírgula 8 4 2" xfId="429"/>
    <cellStyle name="Vírgula 8 5" xfId="430"/>
    <cellStyle name="Vírgula 9" xfId="431"/>
    <cellStyle name="Vírgula 9 2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6.%20JUNHO%202020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UPAE ARRUDA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>
            <v>10894988000567</v>
          </cell>
          <cell r="C11" t="str">
            <v xml:space="preserve">UPAE ARRUDA 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43976</v>
          </cell>
          <cell r="M11" t="str">
            <v>2611606 - Recife - PE</v>
          </cell>
          <cell r="N11">
            <v>8203.64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1.99 - Outras Despesas com Pessoal</v>
          </cell>
          <cell r="F12">
            <v>61573796000166</v>
          </cell>
          <cell r="G12" t="str">
            <v xml:space="preserve">ALLIANZ SEGUROS S/A </v>
          </cell>
          <cell r="H12" t="str">
            <v>S</v>
          </cell>
          <cell r="I12" t="str">
            <v>N</v>
          </cell>
          <cell r="K12">
            <v>44043</v>
          </cell>
          <cell r="M12" t="str">
            <v>3550308 - São Paulo - SP</v>
          </cell>
          <cell r="N12">
            <v>97.06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3.3 - Gêneros Alimentação</v>
          </cell>
          <cell r="F13">
            <v>37110113000150</v>
          </cell>
          <cell r="G13" t="str">
            <v>EDNALDO OLIVEIRA DE BARROS</v>
          </cell>
          <cell r="H13" t="str">
            <v>B</v>
          </cell>
          <cell r="I13" t="str">
            <v>S</v>
          </cell>
          <cell r="J13" t="str">
            <v>2</v>
          </cell>
          <cell r="K13">
            <v>43970</v>
          </cell>
          <cell r="L13" t="str">
            <v>26200537110113000150550010000000021191432548</v>
          </cell>
          <cell r="M13" t="str">
            <v>2611606 - Recife - PE</v>
          </cell>
          <cell r="N13">
            <v>120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3.3 - Gêneros Alimentação</v>
          </cell>
          <cell r="F14">
            <v>37110113000150</v>
          </cell>
          <cell r="G14" t="str">
            <v>EDNALDO OLIVEIRA DE BARROS</v>
          </cell>
          <cell r="H14" t="str">
            <v>B</v>
          </cell>
          <cell r="I14" t="str">
            <v>S</v>
          </cell>
          <cell r="J14" t="str">
            <v>5</v>
          </cell>
          <cell r="K14">
            <v>43980</v>
          </cell>
          <cell r="L14" t="str">
            <v>26200537110113000150550010000000051945406277</v>
          </cell>
          <cell r="M14" t="str">
            <v>2611606 - Recife - PE</v>
          </cell>
          <cell r="N14">
            <v>160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 xml:space="preserve">5.21 - Seguros em geral </v>
          </cell>
          <cell r="F15">
            <v>61383493000180</v>
          </cell>
          <cell r="G15" t="str">
            <v>SOMPO SEGUROS S.A</v>
          </cell>
          <cell r="H15" t="str">
            <v>S</v>
          </cell>
          <cell r="I15" t="str">
            <v>N</v>
          </cell>
          <cell r="K15">
            <v>43900</v>
          </cell>
          <cell r="M15" t="str">
            <v>26 -  Pernambuco</v>
          </cell>
          <cell r="N15">
            <v>288.38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 xml:space="preserve">5.25 - Serviços Bancários </v>
          </cell>
          <cell r="F16">
            <v>60701190000104</v>
          </cell>
          <cell r="G16" t="str">
            <v>BANCO ITAU</v>
          </cell>
          <cell r="H16" t="str">
            <v>S</v>
          </cell>
          <cell r="I16" t="str">
            <v>N</v>
          </cell>
          <cell r="K16">
            <v>43983</v>
          </cell>
          <cell r="M16" t="str">
            <v>26 -  Pernambuco</v>
          </cell>
          <cell r="N16">
            <v>299.74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 xml:space="preserve">5.25 - Serviços Bancários </v>
          </cell>
          <cell r="F17">
            <v>60701190000104</v>
          </cell>
          <cell r="G17" t="str">
            <v>BANCO ITAU</v>
          </cell>
          <cell r="H17" t="str">
            <v>S</v>
          </cell>
          <cell r="I17" t="str">
            <v>N</v>
          </cell>
          <cell r="K17">
            <v>43983</v>
          </cell>
          <cell r="M17" t="str">
            <v>26 -  Pernambuco</v>
          </cell>
          <cell r="N17">
            <v>541.01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5.9 - Telefonia Móvel</v>
          </cell>
          <cell r="F18">
            <v>40432544000147</v>
          </cell>
          <cell r="G18" t="str">
            <v>CLARO S.A.</v>
          </cell>
          <cell r="H18" t="str">
            <v>S</v>
          </cell>
          <cell r="I18" t="str">
            <v>S</v>
          </cell>
          <cell r="J18" t="str">
            <v>175645/062020</v>
          </cell>
          <cell r="K18">
            <v>43996</v>
          </cell>
          <cell r="M18" t="str">
            <v>26 -  Pernambuco</v>
          </cell>
          <cell r="N18">
            <v>249.54000000000002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5.18 - Telefonia Fixa</v>
          </cell>
          <cell r="F19" t="str">
            <v>06985306000120</v>
          </cell>
          <cell r="G19" t="str">
            <v>SERVHOST INTERNET LTDA ME</v>
          </cell>
          <cell r="H19" t="str">
            <v>S</v>
          </cell>
          <cell r="I19" t="str">
            <v>S</v>
          </cell>
          <cell r="J19" t="str">
            <v>6796</v>
          </cell>
          <cell r="K19">
            <v>43984</v>
          </cell>
          <cell r="M19" t="str">
            <v>2611606 - Recife - PE</v>
          </cell>
          <cell r="N19">
            <v>74.14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5.18 - Telefonia Fixa</v>
          </cell>
          <cell r="F20">
            <v>11966640000924</v>
          </cell>
          <cell r="G20" t="str">
            <v>BR DIGITAL TELECOMUNICAÇÕES LTDA</v>
          </cell>
          <cell r="H20" t="str">
            <v>S</v>
          </cell>
          <cell r="I20" t="str">
            <v>S</v>
          </cell>
          <cell r="J20" t="str">
            <v>7769</v>
          </cell>
          <cell r="K20">
            <v>43997</v>
          </cell>
          <cell r="M20" t="str">
            <v>5300108 - Brasília - DF</v>
          </cell>
          <cell r="N20">
            <v>854.71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5.18 - Telefonia Fixa</v>
          </cell>
          <cell r="F21">
            <v>11678913000188</v>
          </cell>
          <cell r="G21" t="str">
            <v>A2M TECNOLOGIA EM INTERNET LTDA - SURFIX</v>
          </cell>
          <cell r="H21" t="str">
            <v>S</v>
          </cell>
          <cell r="I21" t="str">
            <v>S</v>
          </cell>
          <cell r="J21" t="str">
            <v>1869</v>
          </cell>
          <cell r="K21">
            <v>44019</v>
          </cell>
          <cell r="M21" t="str">
            <v>2611606 - Recife - PE</v>
          </cell>
          <cell r="N21">
            <v>500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5.18 - Telefonia Fixa</v>
          </cell>
          <cell r="F22">
            <v>11844663000109</v>
          </cell>
          <cell r="G22" t="str">
            <v>1TELECOM SERVIÇOS DE TECNOLOGIA EM INTERNET LTDA PE</v>
          </cell>
          <cell r="H22" t="str">
            <v>S</v>
          </cell>
          <cell r="I22" t="str">
            <v>S</v>
          </cell>
          <cell r="J22" t="str">
            <v>65970</v>
          </cell>
          <cell r="K22">
            <v>44015</v>
          </cell>
          <cell r="M22" t="str">
            <v>2611606 - Recife - PE</v>
          </cell>
          <cell r="N22">
            <v>342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5.18 - Telefonia Fixa</v>
          </cell>
          <cell r="F23">
            <v>11844663000109</v>
          </cell>
          <cell r="G23" t="str">
            <v>1TELECOM SERVIÇOS DE TECNOLOGIA EM INTERNET LTDA PE</v>
          </cell>
          <cell r="H23" t="str">
            <v>S</v>
          </cell>
          <cell r="I23" t="str">
            <v>S</v>
          </cell>
          <cell r="J23" t="str">
            <v>54025</v>
          </cell>
          <cell r="K23">
            <v>44015</v>
          </cell>
          <cell r="M23" t="str">
            <v>2611606 - Recife - PE</v>
          </cell>
          <cell r="N23">
            <v>558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5.13 - Água e Esgoto</v>
          </cell>
          <cell r="F24" t="str">
            <v>09769035000164</v>
          </cell>
          <cell r="G24" t="str">
            <v>COMPESA</v>
          </cell>
          <cell r="H24" t="str">
            <v>S</v>
          </cell>
          <cell r="I24" t="str">
            <v>S</v>
          </cell>
          <cell r="J24" t="str">
            <v>10394328.5</v>
          </cell>
          <cell r="K24">
            <v>44007</v>
          </cell>
          <cell r="M24" t="str">
            <v>2611606 - Recife - PE</v>
          </cell>
          <cell r="N24">
            <v>803.67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5.12 - Energia Elétrica</v>
          </cell>
          <cell r="F25">
            <v>10835932000108</v>
          </cell>
          <cell r="G25" t="str">
            <v>COMPANHIA ENERGETICA DE PERNAMBUCO</v>
          </cell>
          <cell r="H25" t="str">
            <v>S</v>
          </cell>
          <cell r="I25" t="str">
            <v>S</v>
          </cell>
          <cell r="J25" t="str">
            <v>112614924</v>
          </cell>
          <cell r="K25">
            <v>43998</v>
          </cell>
          <cell r="M25" t="str">
            <v>2611606 - Recife - PE</v>
          </cell>
          <cell r="N25">
            <v>13679.89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5.3 - Locação de Máquinas e Equipamentos</v>
          </cell>
          <cell r="F26" t="str">
            <v>04966953000160</v>
          </cell>
          <cell r="G26" t="str">
            <v>MPM ALUGUEL DE AR LTDA</v>
          </cell>
          <cell r="H26" t="str">
            <v>S</v>
          </cell>
          <cell r="I26" t="str">
            <v>S</v>
          </cell>
          <cell r="J26" t="str">
            <v>2135</v>
          </cell>
          <cell r="K26">
            <v>44014</v>
          </cell>
          <cell r="M26" t="str">
            <v>2611606 - Recife - PE</v>
          </cell>
          <cell r="N26">
            <v>9815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5.3 - Locação de Máquinas e Equipamentos</v>
          </cell>
          <cell r="F27">
            <v>26834299000173</v>
          </cell>
          <cell r="G27" t="str">
            <v>WL TELECOMUNICAÇOES E INFORMATICA</v>
          </cell>
          <cell r="H27" t="str">
            <v>S</v>
          </cell>
          <cell r="I27" t="str">
            <v>S</v>
          </cell>
          <cell r="J27" t="str">
            <v>200</v>
          </cell>
          <cell r="K27">
            <v>44020</v>
          </cell>
          <cell r="M27" t="str">
            <v>2611606 - Recife - PE</v>
          </cell>
          <cell r="N27">
            <v>800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5.3 - Locação de Máquinas e Equipamentos</v>
          </cell>
          <cell r="F28">
            <v>19533734000164</v>
          </cell>
          <cell r="G28" t="str">
            <v>GUSMAO LOCAÇAO E EQUIPAMENTOS PARA ESCRITORIO - ME</v>
          </cell>
          <cell r="H28" t="str">
            <v>S</v>
          </cell>
          <cell r="I28" t="str">
            <v>S</v>
          </cell>
          <cell r="J28" t="str">
            <v>8623</v>
          </cell>
          <cell r="K28">
            <v>44018</v>
          </cell>
          <cell r="M28" t="str">
            <v>2611606 - Recife - PE</v>
          </cell>
          <cell r="N28">
            <v>580.5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5.3 - Locação de Máquinas e Equipamentos</v>
          </cell>
          <cell r="F29">
            <v>19533734000164</v>
          </cell>
          <cell r="G29" t="str">
            <v>GUSMAO LOCAÇAO E EQUIPAMENTOS PARA ESCRITORIO - ME</v>
          </cell>
          <cell r="H29" t="str">
            <v>S</v>
          </cell>
          <cell r="I29" t="str">
            <v>S</v>
          </cell>
          <cell r="J29" t="str">
            <v>8424</v>
          </cell>
          <cell r="K29">
            <v>44018</v>
          </cell>
          <cell r="M29" t="str">
            <v>2611606 - Recife - PE</v>
          </cell>
          <cell r="N29">
            <v>410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>5.3 - Locação de Máquinas e Equipamentos</v>
          </cell>
          <cell r="F30" t="str">
            <v>07654545000160</v>
          </cell>
          <cell r="G30" t="str">
            <v>B&amp;D COMERCIO DE EQUIPAMENTOS LTDA EPP</v>
          </cell>
          <cell r="H30" t="str">
            <v>S</v>
          </cell>
          <cell r="I30" t="str">
            <v>S</v>
          </cell>
          <cell r="J30" t="str">
            <v>4087</v>
          </cell>
          <cell r="K30">
            <v>44013</v>
          </cell>
          <cell r="M30" t="str">
            <v>2611606 - Recife - PE</v>
          </cell>
          <cell r="N30">
            <v>700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5.3 - Locação de Máquinas e Equipamentos</v>
          </cell>
          <cell r="F31">
            <v>24380578002041</v>
          </cell>
          <cell r="G31" t="str">
            <v>WHITE MARTINS GASES INDUSTRIAIS NE LTDA</v>
          </cell>
          <cell r="H31" t="str">
            <v>S</v>
          </cell>
          <cell r="I31" t="str">
            <v>S</v>
          </cell>
          <cell r="J31" t="str">
            <v>126767</v>
          </cell>
          <cell r="K31">
            <v>43988</v>
          </cell>
          <cell r="M31" t="str">
            <v>2607901 - Jaboatão dos Guararapes - PE</v>
          </cell>
          <cell r="N31">
            <v>108.77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5.99 - Outros Serviços de Terceiros Pessoa Jurídica</v>
          </cell>
          <cell r="F32">
            <v>60701190000104</v>
          </cell>
          <cell r="G32" t="str">
            <v>IOF - 19410-3</v>
          </cell>
          <cell r="H32" t="str">
            <v>S</v>
          </cell>
          <cell r="I32" t="str">
            <v>N</v>
          </cell>
          <cell r="K32" t="str">
            <v>01/06/2020</v>
          </cell>
          <cell r="M32" t="str">
            <v>2611606 - Recife - PE</v>
          </cell>
          <cell r="N32">
            <v>1.6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5.99 - Outros Serviços de Terceiros Pessoa Jurídica</v>
          </cell>
          <cell r="F33">
            <v>60701190000104</v>
          </cell>
          <cell r="G33" t="str">
            <v>IRRF - 19410-3</v>
          </cell>
          <cell r="H33" t="str">
            <v>S</v>
          </cell>
          <cell r="I33" t="str">
            <v>N</v>
          </cell>
          <cell r="K33" t="str">
            <v>01/06/2020</v>
          </cell>
          <cell r="M33" t="str">
            <v>2611606 - Recife - PE</v>
          </cell>
          <cell r="N33">
            <v>0.12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5.99 - Outros Serviços de Terceiros Pessoa Jurídica</v>
          </cell>
          <cell r="F34">
            <v>60701190000104</v>
          </cell>
          <cell r="G34" t="str">
            <v>IRRF - 19420-2</v>
          </cell>
          <cell r="H34" t="str">
            <v>S</v>
          </cell>
          <cell r="I34" t="str">
            <v>N</v>
          </cell>
          <cell r="K34" t="str">
            <v>01/06/2020</v>
          </cell>
          <cell r="M34" t="str">
            <v>2611606 - Recife - PE</v>
          </cell>
          <cell r="N34">
            <v>0.04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5.17 - Manutenção de Software, Certificação Digital e Microfilmagem</v>
          </cell>
          <cell r="F35" t="str">
            <v>03613658000167</v>
          </cell>
          <cell r="G35" t="str">
            <v>SEQUENCE INFORMATICA LTDA EPP</v>
          </cell>
          <cell r="H35" t="str">
            <v>S</v>
          </cell>
          <cell r="I35" t="str">
            <v>S</v>
          </cell>
          <cell r="J35" t="str">
            <v>21388</v>
          </cell>
          <cell r="K35">
            <v>43984</v>
          </cell>
          <cell r="M35" t="str">
            <v>2611606 - Recife - PE</v>
          </cell>
          <cell r="N35">
            <v>320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5.17 - Manutenção de Software, Certificação Digital e Microfilmagem</v>
          </cell>
          <cell r="F36">
            <v>10224281000110</v>
          </cell>
          <cell r="G36" t="str">
            <v>QUALITEK TECNOLOGIA LTDA - EPP</v>
          </cell>
          <cell r="H36" t="str">
            <v>S</v>
          </cell>
          <cell r="I36" t="str">
            <v>S</v>
          </cell>
          <cell r="J36" t="str">
            <v>5558</v>
          </cell>
          <cell r="K36">
            <v>44013</v>
          </cell>
          <cell r="M36" t="str">
            <v>2408102 - Natal - RN</v>
          </cell>
          <cell r="N36">
            <v>500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5.17 - Manutenção de Software, Certificação Digital e Microfilmagem</v>
          </cell>
          <cell r="F37">
            <v>92306257000780</v>
          </cell>
          <cell r="G37" t="str">
            <v>MV INFORMATICA NORDESTE LTDA</v>
          </cell>
          <cell r="H37" t="str">
            <v>S</v>
          </cell>
          <cell r="I37" t="str">
            <v>S</v>
          </cell>
          <cell r="J37" t="str">
            <v>13371</v>
          </cell>
          <cell r="K37">
            <v>44018</v>
          </cell>
          <cell r="M37" t="str">
            <v>2611606 - Recife - PE</v>
          </cell>
          <cell r="N37">
            <v>8811.8799999999992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5.17 - Manutenção de Software, Certificação Digital e Microfilmagem</v>
          </cell>
          <cell r="F38" t="str">
            <v>07560756000134</v>
          </cell>
          <cell r="G38" t="str">
            <v>CARLOS ANDRE DE SOUZA INFORMATICA - ME</v>
          </cell>
          <cell r="H38" t="str">
            <v>S</v>
          </cell>
          <cell r="I38" t="str">
            <v>S</v>
          </cell>
          <cell r="J38" t="str">
            <v>245</v>
          </cell>
          <cell r="K38">
            <v>44000</v>
          </cell>
          <cell r="M38" t="str">
            <v>2602308 - Bonito - PE</v>
          </cell>
          <cell r="N38">
            <v>850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5.17 - Manutenção de Software, Certificação Digital e Microfilmagem</v>
          </cell>
          <cell r="F39">
            <v>16783034000130</v>
          </cell>
          <cell r="G39" t="str">
            <v>SINTESE LICENCIAMENTO DE PROGRAMAS</v>
          </cell>
          <cell r="H39" t="str">
            <v>S</v>
          </cell>
          <cell r="I39" t="str">
            <v>S</v>
          </cell>
          <cell r="J39" t="str">
            <v>10359</v>
          </cell>
          <cell r="K39">
            <v>43983</v>
          </cell>
          <cell r="M39" t="str">
            <v>2611606 - Recife - PE</v>
          </cell>
          <cell r="N39">
            <v>840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5.22 - Vigilância Ostensiva / Monitorada</v>
          </cell>
          <cell r="F40">
            <v>11516861000143</v>
          </cell>
          <cell r="G40" t="str">
            <v>AGUIA SERVIÇOS DE VIGILANCIA LTDA</v>
          </cell>
          <cell r="H40" t="str">
            <v>S</v>
          </cell>
          <cell r="I40" t="str">
            <v>S</v>
          </cell>
          <cell r="J40" t="str">
            <v>5054</v>
          </cell>
          <cell r="K40">
            <v>44021</v>
          </cell>
          <cell r="M40" t="str">
            <v>2611606 - Recife - PE</v>
          </cell>
          <cell r="N40">
            <v>39750.589999999997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5.10 - Detetização/Tratamento de Resíduos e Afins</v>
          </cell>
          <cell r="F41" t="str">
            <v>02457343000105</v>
          </cell>
          <cell r="G41" t="str">
            <v>KEYPPY DEDETIZAÇÕES LTDA</v>
          </cell>
          <cell r="H41" t="str">
            <v>S</v>
          </cell>
          <cell r="I41" t="str">
            <v>S</v>
          </cell>
          <cell r="J41" t="str">
            <v>25058</v>
          </cell>
          <cell r="K41">
            <v>44033</v>
          </cell>
          <cell r="M41" t="str">
            <v>2609600 - Olinda - PE</v>
          </cell>
          <cell r="N41">
            <v>280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5.99 - Outros Serviços de Terceiros Pessoa Jurídica</v>
          </cell>
          <cell r="F42">
            <v>11735586000159</v>
          </cell>
          <cell r="G42" t="str">
            <v>FUNDAÇÃO DE APOIO AO DESENVOLVIMENTO DA UNIVERSIDADE FEDERAL</v>
          </cell>
          <cell r="H42" t="str">
            <v>S</v>
          </cell>
          <cell r="I42" t="str">
            <v>S</v>
          </cell>
          <cell r="J42" t="str">
            <v>58395</v>
          </cell>
          <cell r="K42">
            <v>44020</v>
          </cell>
          <cell r="M42" t="str">
            <v>2611606 - Recife - PE</v>
          </cell>
          <cell r="N42">
            <v>198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4.7 - Apoio Administrativo, Técnico e Operacional</v>
          </cell>
          <cell r="F43">
            <v>60887222404</v>
          </cell>
          <cell r="G43" t="str">
            <v>MARIA DO CARMO BARBOSA DOS SANTOS</v>
          </cell>
          <cell r="H43" t="str">
            <v>S</v>
          </cell>
          <cell r="I43" t="str">
            <v>N</v>
          </cell>
          <cell r="K43">
            <v>44014</v>
          </cell>
          <cell r="M43" t="str">
            <v>2611606 - Recife - PE</v>
          </cell>
          <cell r="N43">
            <v>1657.03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5.5 - Reparo e Manutenção de Máquinas e Equipamentos</v>
          </cell>
          <cell r="F44" t="str">
            <v>03480539000183</v>
          </cell>
          <cell r="G44" t="str">
            <v>SL ENGENHARIA HOSPITALAR LTDA</v>
          </cell>
          <cell r="H44" t="str">
            <v>S</v>
          </cell>
          <cell r="I44" t="str">
            <v>S</v>
          </cell>
          <cell r="J44" t="str">
            <v>4749</v>
          </cell>
          <cell r="K44">
            <v>44021</v>
          </cell>
          <cell r="M44" t="str">
            <v>2607901 - Jaboatão dos Guararapes - PE</v>
          </cell>
          <cell r="N44">
            <v>5100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5.10 - Detetização/Tratamento de Resíduos e Afins</v>
          </cell>
          <cell r="F45" t="str">
            <v>02457343000105</v>
          </cell>
          <cell r="G45" t="str">
            <v>KEYPPY DEDETIZAÇÕES LTDA</v>
          </cell>
          <cell r="H45" t="str">
            <v>S</v>
          </cell>
          <cell r="I45" t="str">
            <v>S</v>
          </cell>
          <cell r="J45" t="str">
            <v>25108</v>
          </cell>
          <cell r="K45">
            <v>43945</v>
          </cell>
          <cell r="M45" t="str">
            <v>2609600 - Olinda - PE</v>
          </cell>
          <cell r="N45">
            <v>280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8"/>
  <sheetViews>
    <sheetView showGridLines="0" tabSelected="1" zoomScale="90" zoomScaleNormal="90" workbookViewId="0">
      <selection activeCell="C41" sqref="C4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'[1]TCE - ANEXO IV - Preencher'!B11</f>
        <v>10894988000567</v>
      </c>
      <c r="B4" s="7" t="str">
        <f>'[1]TCE - ANEXO IV - Preencher'!C11</f>
        <v xml:space="preserve">UPAE ARRUDA </v>
      </c>
      <c r="C4" s="7" t="str">
        <f>'[1]TCE - ANEXO IV - Preencher'!E11</f>
        <v>1.99 - Outras Despesas com Pessoal</v>
      </c>
      <c r="D4" s="6" t="str">
        <f>'[1]TCE - ANEXO IV - Preencher'!F11</f>
        <v>09759606000180</v>
      </c>
      <c r="E4" s="8" t="str">
        <f>'[1]TCE - ANEXO IV - Preencher'!G11</f>
        <v>SIND DAS EMPRESAS DE TRANSP DE PASSAG DO EST DE PE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>
        <f>IF('[1]TCE - ANEXO IV - Preencher'!K11="","",'[1]TCE - ANEXO IV - Preencher'!K11)</f>
        <v>43976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8203.64</v>
      </c>
    </row>
    <row r="5" spans="1:12" s="11" customFormat="1" ht="19.5" customHeight="1" x14ac:dyDescent="0.2">
      <c r="A5" s="6">
        <f>'[1]TCE - ANEXO IV - Preencher'!B12</f>
        <v>10894988000567</v>
      </c>
      <c r="B5" s="7" t="str">
        <f>'[1]TCE - ANEXO IV - Preencher'!C12</f>
        <v xml:space="preserve">UPAE ARRUDA </v>
      </c>
      <c r="C5" s="7" t="str">
        <f>'[1]TCE - ANEXO IV - Preencher'!E12</f>
        <v>1.99 - Outras Despesas com Pessoal</v>
      </c>
      <c r="D5" s="12">
        <f>'[1]TCE - ANEXO IV - Preencher'!F12</f>
        <v>61573796000166</v>
      </c>
      <c r="E5" s="8" t="str">
        <f>'[1]TCE - ANEXO IV - Preencher'!G12</f>
        <v xml:space="preserve">ALLIANZ SEGUROS S/A </v>
      </c>
      <c r="F5" s="8" t="str">
        <f>'[1]TCE - ANEXO IV - Preencher'!H12</f>
        <v>S</v>
      </c>
      <c r="G5" s="8" t="str">
        <f>'[1]TCE - ANEXO IV - Preencher'!I12</f>
        <v>N</v>
      </c>
      <c r="H5" s="8">
        <f>'[1]TCE - ANEXO IV - Preencher'!J12</f>
        <v>0</v>
      </c>
      <c r="I5" s="9">
        <f>IF('[1]TCE - ANEXO IV - Preencher'!K12="","",'[1]TCE - ANEXO IV - Preencher'!K12)</f>
        <v>44043</v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3550308</v>
      </c>
      <c r="L5" s="10">
        <f>'[1]TCE - ANEXO IV - Preencher'!N12</f>
        <v>97.06</v>
      </c>
    </row>
    <row r="6" spans="1:12" s="11" customFormat="1" ht="19.5" customHeight="1" x14ac:dyDescent="0.2">
      <c r="A6" s="6">
        <f>'[1]TCE - ANEXO IV - Preencher'!B13</f>
        <v>10894988000567</v>
      </c>
      <c r="B6" s="7" t="str">
        <f>'[1]TCE - ANEXO IV - Preencher'!C13</f>
        <v xml:space="preserve">UPAE ARRUDA </v>
      </c>
      <c r="C6" s="7" t="str">
        <f>'[1]TCE - ANEXO IV - Preencher'!E13</f>
        <v>3.3 - Gêneros Alimentação</v>
      </c>
      <c r="D6" s="12">
        <f>'[1]TCE - ANEXO IV - Preencher'!F13</f>
        <v>37110113000150</v>
      </c>
      <c r="E6" s="8" t="str">
        <f>'[1]TCE - ANEXO IV - Preencher'!G13</f>
        <v>EDNALDO OLIVEIRA DE BARROS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2</v>
      </c>
      <c r="I6" s="9">
        <f>IF('[1]TCE - ANEXO IV - Preencher'!K13="","",'[1]TCE - ANEXO IV - Preencher'!K13)</f>
        <v>43970</v>
      </c>
      <c r="J6" s="8" t="str">
        <f>'[1]TCE - ANEXO IV - Preencher'!L13</f>
        <v>26200537110113000150550010000000021191432548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120</v>
      </c>
    </row>
    <row r="7" spans="1:12" s="11" customFormat="1" ht="19.5" customHeight="1" x14ac:dyDescent="0.2">
      <c r="A7" s="6">
        <f>'[1]TCE - ANEXO IV - Preencher'!B14</f>
        <v>10894988000567</v>
      </c>
      <c r="B7" s="7" t="str">
        <f>'[1]TCE - ANEXO IV - Preencher'!C14</f>
        <v xml:space="preserve">UPAE ARRUDA </v>
      </c>
      <c r="C7" s="7" t="str">
        <f>'[1]TCE - ANEXO IV - Preencher'!E14</f>
        <v>3.3 - Gêneros Alimentação</v>
      </c>
      <c r="D7" s="12">
        <f>'[1]TCE - ANEXO IV - Preencher'!F14</f>
        <v>37110113000150</v>
      </c>
      <c r="E7" s="8" t="str">
        <f>'[1]TCE - ANEXO IV - Preencher'!G14</f>
        <v>EDNALDO OLIVEIRA DE BARROS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5</v>
      </c>
      <c r="I7" s="9">
        <f>IF('[1]TCE - ANEXO IV - Preencher'!K14="","",'[1]TCE - ANEXO IV - Preencher'!K14)</f>
        <v>43980</v>
      </c>
      <c r="J7" s="8" t="str">
        <f>'[1]TCE - ANEXO IV - Preencher'!L14</f>
        <v>26200537110113000150550010000000051945406277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160</v>
      </c>
    </row>
    <row r="8" spans="1:12" s="11" customFormat="1" ht="19.5" customHeight="1" x14ac:dyDescent="0.2">
      <c r="A8" s="6">
        <f>'[1]TCE - ANEXO IV - Preencher'!B15</f>
        <v>10894988000567</v>
      </c>
      <c r="B8" s="7" t="str">
        <f>'[1]TCE - ANEXO IV - Preencher'!C15</f>
        <v xml:space="preserve">UPAE ARRUDA </v>
      </c>
      <c r="C8" s="7" t="str">
        <f>'[1]TCE - ANEXO IV - Preencher'!E15</f>
        <v xml:space="preserve">5.21 - Seguros em geral </v>
      </c>
      <c r="D8" s="12">
        <f>'[1]TCE - ANEXO IV - Preencher'!F15</f>
        <v>61383493000180</v>
      </c>
      <c r="E8" s="8" t="str">
        <f>'[1]TCE - ANEXO IV - Preencher'!G15</f>
        <v>SOMPO SEGUROS S.A</v>
      </c>
      <c r="F8" s="8" t="str">
        <f>'[1]TCE - ANEXO IV - Preencher'!H15</f>
        <v>S</v>
      </c>
      <c r="G8" s="8" t="str">
        <f>'[1]TCE - ANEXO IV - Preencher'!I15</f>
        <v>N</v>
      </c>
      <c r="H8" s="8">
        <f>'[1]TCE - ANEXO IV - Preencher'!J15</f>
        <v>0</v>
      </c>
      <c r="I8" s="9">
        <f>IF('[1]TCE - ANEXO IV - Preencher'!K15="","",'[1]TCE - ANEXO IV - Preencher'!K15)</f>
        <v>43900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26 -  P</v>
      </c>
      <c r="L8" s="10">
        <f>'[1]TCE - ANEXO IV - Preencher'!N15</f>
        <v>288.38</v>
      </c>
    </row>
    <row r="9" spans="1:12" s="11" customFormat="1" ht="19.5" customHeight="1" x14ac:dyDescent="0.2">
      <c r="A9" s="6">
        <f>'[1]TCE - ANEXO IV - Preencher'!B16</f>
        <v>10894988000567</v>
      </c>
      <c r="B9" s="7" t="str">
        <f>'[1]TCE - ANEXO IV - Preencher'!C16</f>
        <v xml:space="preserve">UPAE ARRUDA </v>
      </c>
      <c r="C9" s="7" t="str">
        <f>'[1]TCE - ANEXO IV - Preencher'!E16</f>
        <v xml:space="preserve">5.25 - Serviços Bancários </v>
      </c>
      <c r="D9" s="12">
        <f>'[1]TCE - ANEXO IV - Preencher'!F16</f>
        <v>60701190000104</v>
      </c>
      <c r="E9" s="8" t="str">
        <f>'[1]TCE - ANEXO IV - Preencher'!G16</f>
        <v>BANCO ITAU</v>
      </c>
      <c r="F9" s="8" t="str">
        <f>'[1]TCE - ANEXO IV - Preencher'!H16</f>
        <v>S</v>
      </c>
      <c r="G9" s="8" t="str">
        <f>'[1]TCE - ANEXO IV - Preencher'!I16</f>
        <v>N</v>
      </c>
      <c r="H9" s="8">
        <f>'[1]TCE - ANEXO IV - Preencher'!J16</f>
        <v>0</v>
      </c>
      <c r="I9" s="9">
        <f>IF('[1]TCE - ANEXO IV - Preencher'!K16="","",'[1]TCE - ANEXO IV - Preencher'!K16)</f>
        <v>43983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26 -  P</v>
      </c>
      <c r="L9" s="10">
        <f>'[1]TCE - ANEXO IV - Preencher'!N16</f>
        <v>299.74</v>
      </c>
    </row>
    <row r="10" spans="1:12" s="11" customFormat="1" ht="19.5" customHeight="1" x14ac:dyDescent="0.2">
      <c r="A10" s="6">
        <f>'[1]TCE - ANEXO IV - Preencher'!B17</f>
        <v>10894988000567</v>
      </c>
      <c r="B10" s="7" t="str">
        <f>'[1]TCE - ANEXO IV - Preencher'!C17</f>
        <v xml:space="preserve">UPAE ARRUDA </v>
      </c>
      <c r="C10" s="7" t="str">
        <f>'[1]TCE - ANEXO IV - Preencher'!E17</f>
        <v xml:space="preserve">5.25 - Serviços Bancários </v>
      </c>
      <c r="D10" s="12">
        <f>'[1]TCE - ANEXO IV - Preencher'!F17</f>
        <v>60701190000104</v>
      </c>
      <c r="E10" s="8" t="str">
        <f>'[1]TCE - ANEXO IV - Preencher'!G17</f>
        <v>BANCO ITAU</v>
      </c>
      <c r="F10" s="8" t="str">
        <f>'[1]TCE - ANEXO IV - Preencher'!H17</f>
        <v>S</v>
      </c>
      <c r="G10" s="8" t="str">
        <f>'[1]TCE - ANEXO IV - Preencher'!I17</f>
        <v>N</v>
      </c>
      <c r="H10" s="8">
        <f>'[1]TCE - ANEXO IV - Preencher'!J17</f>
        <v>0</v>
      </c>
      <c r="I10" s="9">
        <f>IF('[1]TCE - ANEXO IV - Preencher'!K17="","",'[1]TCE - ANEXO IV - Preencher'!K17)</f>
        <v>43983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>26 -  P</v>
      </c>
      <c r="L10" s="10">
        <f>'[1]TCE - ANEXO IV - Preencher'!N17</f>
        <v>541.01</v>
      </c>
    </row>
    <row r="11" spans="1:12" s="11" customFormat="1" ht="19.5" customHeight="1" x14ac:dyDescent="0.2">
      <c r="A11" s="6">
        <f>'[1]TCE - ANEXO IV - Preencher'!B18</f>
        <v>10894988000567</v>
      </c>
      <c r="B11" s="7" t="str">
        <f>'[1]TCE - ANEXO IV - Preencher'!C18</f>
        <v xml:space="preserve">UPAE ARRUDA </v>
      </c>
      <c r="C11" s="7" t="str">
        <f>'[1]TCE - ANEXO IV - Preencher'!E18</f>
        <v>5.9 - Telefonia Móvel</v>
      </c>
      <c r="D11" s="12">
        <f>'[1]TCE - ANEXO IV - Preencher'!F18</f>
        <v>40432544000147</v>
      </c>
      <c r="E11" s="8" t="str">
        <f>'[1]TCE - ANEXO IV - Preencher'!G18</f>
        <v>CLARO S.A.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175645/062020</v>
      </c>
      <c r="I11" s="9">
        <f>IF('[1]TCE - ANEXO IV - Preencher'!K18="","",'[1]TCE - ANEXO IV - Preencher'!K18)</f>
        <v>43996</v>
      </c>
      <c r="J11" s="8">
        <f>'[1]TCE - ANEXO IV - Preencher'!L18</f>
        <v>0</v>
      </c>
      <c r="K11" s="8" t="str">
        <f>IF(F11="B",LEFT('[1]TCE - ANEXO IV - Preencher'!M18,2),IF(F11="S",LEFT('[1]TCE - ANEXO IV - Preencher'!M18,7),IF('[1]TCE - ANEXO IV - Preencher'!H18="","")))</f>
        <v>26 -  P</v>
      </c>
      <c r="L11" s="10">
        <f>'[1]TCE - ANEXO IV - Preencher'!N18</f>
        <v>249.54000000000002</v>
      </c>
    </row>
    <row r="12" spans="1:12" s="11" customFormat="1" ht="19.5" customHeight="1" x14ac:dyDescent="0.2">
      <c r="A12" s="6">
        <f>'[1]TCE - ANEXO IV - Preencher'!B19</f>
        <v>10894988000567</v>
      </c>
      <c r="B12" s="7" t="str">
        <f>'[1]TCE - ANEXO IV - Preencher'!C19</f>
        <v xml:space="preserve">UPAE ARRUDA </v>
      </c>
      <c r="C12" s="7" t="str">
        <f>'[1]TCE - ANEXO IV - Preencher'!E19</f>
        <v>5.18 - Telefonia Fixa</v>
      </c>
      <c r="D12" s="6" t="str">
        <f>'[1]TCE - ANEXO IV - Preencher'!F19</f>
        <v>06985306000120</v>
      </c>
      <c r="E12" s="8" t="str">
        <f>'[1]TCE - ANEXO IV - Preencher'!G19</f>
        <v>SERVHOST INTERNET LTDA ME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6796</v>
      </c>
      <c r="I12" s="9">
        <f>IF('[1]TCE - ANEXO IV - Preencher'!K19="","",'[1]TCE - ANEXO IV - Preencher'!K19)</f>
        <v>43984</v>
      </c>
      <c r="J12" s="8">
        <f>'[1]TCE - ANEXO IV - Preencher'!L19</f>
        <v>0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74.14</v>
      </c>
    </row>
    <row r="13" spans="1:12" s="11" customFormat="1" ht="19.5" customHeight="1" x14ac:dyDescent="0.2">
      <c r="A13" s="6">
        <f>'[1]TCE - ANEXO IV - Preencher'!B20</f>
        <v>10894988000567</v>
      </c>
      <c r="B13" s="7" t="str">
        <f>'[1]TCE - ANEXO IV - Preencher'!C20</f>
        <v xml:space="preserve">UPAE ARRUDA </v>
      </c>
      <c r="C13" s="7" t="str">
        <f>'[1]TCE - ANEXO IV - Preencher'!E20</f>
        <v>5.18 - Telefonia Fixa</v>
      </c>
      <c r="D13" s="12">
        <f>'[1]TCE - ANEXO IV - Preencher'!F20</f>
        <v>11966640000924</v>
      </c>
      <c r="E13" s="8" t="str">
        <f>'[1]TCE - ANEXO IV - Preencher'!G20</f>
        <v>BR DIGITAL TELECOMUNICAÇÕES LTDA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7769</v>
      </c>
      <c r="I13" s="9">
        <f>IF('[1]TCE - ANEXO IV - Preencher'!K20="","",'[1]TCE - ANEXO IV - Preencher'!K20)</f>
        <v>43997</v>
      </c>
      <c r="J13" s="8">
        <f>'[1]TCE - ANEXO IV - Preencher'!L20</f>
        <v>0</v>
      </c>
      <c r="K13" s="8" t="str">
        <f>IF(F13="B",LEFT('[1]TCE - ANEXO IV - Preencher'!M20,2),IF(F13="S",LEFT('[1]TCE - ANEXO IV - Preencher'!M20,7),IF('[1]TCE - ANEXO IV - Preencher'!H20="","")))</f>
        <v>5300108</v>
      </c>
      <c r="L13" s="10">
        <f>'[1]TCE - ANEXO IV - Preencher'!N20</f>
        <v>854.71</v>
      </c>
    </row>
    <row r="14" spans="1:12" s="11" customFormat="1" ht="19.5" customHeight="1" x14ac:dyDescent="0.2">
      <c r="A14" s="6">
        <f>'[1]TCE - ANEXO IV - Preencher'!B21</f>
        <v>10894988000567</v>
      </c>
      <c r="B14" s="7" t="str">
        <f>'[1]TCE - ANEXO IV - Preencher'!C21</f>
        <v xml:space="preserve">UPAE ARRUDA </v>
      </c>
      <c r="C14" s="7" t="str">
        <f>'[1]TCE - ANEXO IV - Preencher'!E21</f>
        <v>5.18 - Telefonia Fixa</v>
      </c>
      <c r="D14" s="12">
        <f>'[1]TCE - ANEXO IV - Preencher'!F21</f>
        <v>11678913000188</v>
      </c>
      <c r="E14" s="8" t="str">
        <f>'[1]TCE - ANEXO IV - Preencher'!G21</f>
        <v>A2M TECNOLOGIA EM INTERNET LTDA - SURFIX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1869</v>
      </c>
      <c r="I14" s="9">
        <f>IF('[1]TCE - ANEXO IV - Preencher'!K21="","",'[1]TCE - ANEXO IV - Preencher'!K21)</f>
        <v>44019</v>
      </c>
      <c r="J14" s="8">
        <f>'[1]TCE - ANEXO IV - Preencher'!L21</f>
        <v>0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500</v>
      </c>
    </row>
    <row r="15" spans="1:12" s="11" customFormat="1" ht="19.5" customHeight="1" x14ac:dyDescent="0.2">
      <c r="A15" s="6">
        <f>'[1]TCE - ANEXO IV - Preencher'!B22</f>
        <v>10894988000567</v>
      </c>
      <c r="B15" s="7" t="str">
        <f>'[1]TCE - ANEXO IV - Preencher'!C22</f>
        <v xml:space="preserve">UPAE ARRUDA </v>
      </c>
      <c r="C15" s="7" t="str">
        <f>'[1]TCE - ANEXO IV - Preencher'!E22</f>
        <v>5.18 - Telefonia Fixa</v>
      </c>
      <c r="D15" s="12">
        <f>'[1]TCE - ANEXO IV - Preencher'!F22</f>
        <v>11844663000109</v>
      </c>
      <c r="E15" s="8" t="str">
        <f>'[1]TCE - ANEXO IV - Preencher'!G22</f>
        <v>1TELECOM SERVIÇOS DE TECNOLOGIA EM INTERNET LTDA PE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65970</v>
      </c>
      <c r="I15" s="9">
        <f>IF('[1]TCE - ANEXO IV - Preencher'!K22="","",'[1]TCE - ANEXO IV - Preencher'!K22)</f>
        <v>44015</v>
      </c>
      <c r="J15" s="8">
        <f>'[1]TCE - ANEXO IV - Preencher'!L22</f>
        <v>0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342</v>
      </c>
    </row>
    <row r="16" spans="1:12" s="11" customFormat="1" ht="19.5" customHeight="1" x14ac:dyDescent="0.2">
      <c r="A16" s="6">
        <f>'[1]TCE - ANEXO IV - Preencher'!B23</f>
        <v>10894988000567</v>
      </c>
      <c r="B16" s="7" t="str">
        <f>'[1]TCE - ANEXO IV - Preencher'!C23</f>
        <v xml:space="preserve">UPAE ARRUDA </v>
      </c>
      <c r="C16" s="7" t="str">
        <f>'[1]TCE - ANEXO IV - Preencher'!E23</f>
        <v>5.18 - Telefonia Fixa</v>
      </c>
      <c r="D16" s="12">
        <f>'[1]TCE - ANEXO IV - Preencher'!F23</f>
        <v>11844663000109</v>
      </c>
      <c r="E16" s="8" t="str">
        <f>'[1]TCE - ANEXO IV - Preencher'!G23</f>
        <v>1TELECOM SERVIÇOS DE TECNOLOGIA EM INTERNET LTDA PE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54025</v>
      </c>
      <c r="I16" s="9">
        <f>IF('[1]TCE - ANEXO IV - Preencher'!K23="","",'[1]TCE - ANEXO IV - Preencher'!K23)</f>
        <v>44015</v>
      </c>
      <c r="J16" s="8">
        <f>'[1]TCE - ANEXO IV - Preencher'!L23</f>
        <v>0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558</v>
      </c>
    </row>
    <row r="17" spans="1:12" s="11" customFormat="1" ht="19.5" customHeight="1" x14ac:dyDescent="0.2">
      <c r="A17" s="6">
        <f>'[1]TCE - ANEXO IV - Preencher'!B24</f>
        <v>10894988000567</v>
      </c>
      <c r="B17" s="7" t="str">
        <f>'[1]TCE - ANEXO IV - Preencher'!C24</f>
        <v xml:space="preserve">UPAE ARRUDA </v>
      </c>
      <c r="C17" s="7" t="str">
        <f>'[1]TCE - ANEXO IV - Preencher'!E24</f>
        <v>5.13 - Água e Esgoto</v>
      </c>
      <c r="D17" s="6" t="str">
        <f>'[1]TCE - ANEXO IV - Preencher'!F24</f>
        <v>09769035000164</v>
      </c>
      <c r="E17" s="8" t="str">
        <f>'[1]TCE - ANEXO IV - Preencher'!G24</f>
        <v>COMPESA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10394328.5</v>
      </c>
      <c r="I17" s="9">
        <f>IF('[1]TCE - ANEXO IV - Preencher'!K24="","",'[1]TCE - ANEXO IV - Preencher'!K24)</f>
        <v>44007</v>
      </c>
      <c r="J17" s="8">
        <f>'[1]TCE - ANEXO IV - Preencher'!L24</f>
        <v>0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803.67</v>
      </c>
    </row>
    <row r="18" spans="1:12" s="11" customFormat="1" ht="19.5" customHeight="1" x14ac:dyDescent="0.2">
      <c r="A18" s="6">
        <f>'[1]TCE - ANEXO IV - Preencher'!B25</f>
        <v>10894988000567</v>
      </c>
      <c r="B18" s="7" t="str">
        <f>'[1]TCE - ANEXO IV - Preencher'!C25</f>
        <v xml:space="preserve">UPAE ARRUDA </v>
      </c>
      <c r="C18" s="7" t="str">
        <f>'[1]TCE - ANEXO IV - Preencher'!E25</f>
        <v>5.12 - Energia Elétrica</v>
      </c>
      <c r="D18" s="12">
        <f>'[1]TCE - ANEXO IV - Preencher'!F25</f>
        <v>10835932000108</v>
      </c>
      <c r="E18" s="8" t="str">
        <f>'[1]TCE - ANEXO IV - Preencher'!G25</f>
        <v>COMPANHIA ENERGETICA DE PERNAMBUCO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112614924</v>
      </c>
      <c r="I18" s="9">
        <f>IF('[1]TCE - ANEXO IV - Preencher'!K25="","",'[1]TCE - ANEXO IV - Preencher'!K25)</f>
        <v>43998</v>
      </c>
      <c r="J18" s="8">
        <f>'[1]TCE - ANEXO IV - Preencher'!L25</f>
        <v>0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13679.89</v>
      </c>
    </row>
    <row r="19" spans="1:12" s="11" customFormat="1" ht="19.5" customHeight="1" x14ac:dyDescent="0.2">
      <c r="A19" s="6">
        <f>'[1]TCE - ANEXO IV - Preencher'!B26</f>
        <v>10894988000567</v>
      </c>
      <c r="B19" s="7" t="str">
        <f>'[1]TCE - ANEXO IV - Preencher'!C26</f>
        <v xml:space="preserve">UPAE ARRUDA </v>
      </c>
      <c r="C19" s="7" t="str">
        <f>'[1]TCE - ANEXO IV - Preencher'!E26</f>
        <v>5.3 - Locação de Máquinas e Equipamentos</v>
      </c>
      <c r="D19" s="6" t="str">
        <f>'[1]TCE - ANEXO IV - Preencher'!F26</f>
        <v>04966953000160</v>
      </c>
      <c r="E19" s="8" t="str">
        <f>'[1]TCE - ANEXO IV - Preencher'!G26</f>
        <v>MPM ALUGUEL DE AR LTDA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2135</v>
      </c>
      <c r="I19" s="9">
        <f>IF('[1]TCE - ANEXO IV - Preencher'!K26="","",'[1]TCE - ANEXO IV - Preencher'!K26)</f>
        <v>44014</v>
      </c>
      <c r="J19" s="8">
        <f>'[1]TCE - ANEXO IV - Preencher'!L26</f>
        <v>0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9815</v>
      </c>
    </row>
    <row r="20" spans="1:12" s="11" customFormat="1" ht="19.5" customHeight="1" x14ac:dyDescent="0.2">
      <c r="A20" s="6">
        <f>'[1]TCE - ANEXO IV - Preencher'!B27</f>
        <v>10894988000567</v>
      </c>
      <c r="B20" s="7" t="str">
        <f>'[1]TCE - ANEXO IV - Preencher'!C27</f>
        <v xml:space="preserve">UPAE ARRUDA </v>
      </c>
      <c r="C20" s="7" t="str">
        <f>'[1]TCE - ANEXO IV - Preencher'!E27</f>
        <v>5.3 - Locação de Máquinas e Equipamentos</v>
      </c>
      <c r="D20" s="12">
        <f>'[1]TCE - ANEXO IV - Preencher'!F27</f>
        <v>26834299000173</v>
      </c>
      <c r="E20" s="8" t="str">
        <f>'[1]TCE - ANEXO IV - Preencher'!G27</f>
        <v>WL TELECOMUNICAÇOES E INFORMATICA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200</v>
      </c>
      <c r="I20" s="9">
        <f>IF('[1]TCE - ANEXO IV - Preencher'!K27="","",'[1]TCE - ANEXO IV - Preencher'!K27)</f>
        <v>44020</v>
      </c>
      <c r="J20" s="8">
        <f>'[1]TCE - ANEXO IV - Preencher'!L27</f>
        <v>0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800</v>
      </c>
    </row>
    <row r="21" spans="1:12" s="11" customFormat="1" ht="19.5" customHeight="1" x14ac:dyDescent="0.2">
      <c r="A21" s="6">
        <f>'[1]TCE - ANEXO IV - Preencher'!B28</f>
        <v>10894988000567</v>
      </c>
      <c r="B21" s="7" t="str">
        <f>'[1]TCE - ANEXO IV - Preencher'!C28</f>
        <v xml:space="preserve">UPAE ARRUDA </v>
      </c>
      <c r="C21" s="7" t="str">
        <f>'[1]TCE - ANEXO IV - Preencher'!E28</f>
        <v>5.3 - Locação de Máquinas e Equipamentos</v>
      </c>
      <c r="D21" s="12">
        <f>'[1]TCE - ANEXO IV - Preencher'!F28</f>
        <v>19533734000164</v>
      </c>
      <c r="E21" s="8" t="str">
        <f>'[1]TCE - ANEXO IV - Preencher'!G28</f>
        <v>GUSMAO LOCAÇAO E EQUIPAMENTOS PARA ESCRITORIO - ME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8623</v>
      </c>
      <c r="I21" s="9">
        <f>IF('[1]TCE - ANEXO IV - Preencher'!K28="","",'[1]TCE - ANEXO IV - Preencher'!K28)</f>
        <v>44018</v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580.5</v>
      </c>
    </row>
    <row r="22" spans="1:12" s="11" customFormat="1" ht="19.5" customHeight="1" x14ac:dyDescent="0.2">
      <c r="A22" s="6">
        <f>'[1]TCE - ANEXO IV - Preencher'!B29</f>
        <v>10894988000567</v>
      </c>
      <c r="B22" s="7" t="str">
        <f>'[1]TCE - ANEXO IV - Preencher'!C29</f>
        <v xml:space="preserve">UPAE ARRUDA </v>
      </c>
      <c r="C22" s="7" t="str">
        <f>'[1]TCE - ANEXO IV - Preencher'!E29</f>
        <v>5.3 - Locação de Máquinas e Equipamentos</v>
      </c>
      <c r="D22" s="12">
        <f>'[1]TCE - ANEXO IV - Preencher'!F29</f>
        <v>19533734000164</v>
      </c>
      <c r="E22" s="8" t="str">
        <f>'[1]TCE - ANEXO IV - Preencher'!G29</f>
        <v>GUSMAO LOCAÇAO E EQUIPAMENTOS PARA ESCRITORIO - ME</v>
      </c>
      <c r="F22" s="8" t="str">
        <f>'[1]TCE - ANEXO IV - Preencher'!H29</f>
        <v>S</v>
      </c>
      <c r="G22" s="8" t="str">
        <f>'[1]TCE - ANEXO IV - Preencher'!I29</f>
        <v>S</v>
      </c>
      <c r="H22" s="8" t="str">
        <f>'[1]TCE - ANEXO IV - Preencher'!J29</f>
        <v>8424</v>
      </c>
      <c r="I22" s="9">
        <f>IF('[1]TCE - ANEXO IV - Preencher'!K29="","",'[1]TCE - ANEXO IV - Preencher'!K29)</f>
        <v>44018</v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>2611606</v>
      </c>
      <c r="L22" s="10">
        <f>'[1]TCE - ANEXO IV - Preencher'!N29</f>
        <v>410</v>
      </c>
    </row>
    <row r="23" spans="1:12" s="11" customFormat="1" ht="19.5" customHeight="1" x14ac:dyDescent="0.2">
      <c r="A23" s="6">
        <f>'[1]TCE - ANEXO IV - Preencher'!B30</f>
        <v>10894988000567</v>
      </c>
      <c r="B23" s="7" t="str">
        <f>'[1]TCE - ANEXO IV - Preencher'!C30</f>
        <v xml:space="preserve">UPAE ARRUDA </v>
      </c>
      <c r="C23" s="7" t="str">
        <f>'[1]TCE - ANEXO IV - Preencher'!E30</f>
        <v>5.3 - Locação de Máquinas e Equipamentos</v>
      </c>
      <c r="D23" s="6" t="str">
        <f>'[1]TCE - ANEXO IV - Preencher'!F30</f>
        <v>07654545000160</v>
      </c>
      <c r="E23" s="8" t="str">
        <f>'[1]TCE - ANEXO IV - Preencher'!G30</f>
        <v>B&amp;D COMERCIO DE EQUIPAMENTOS LTDA EPP</v>
      </c>
      <c r="F23" s="8" t="str">
        <f>'[1]TCE - ANEXO IV - Preencher'!H30</f>
        <v>S</v>
      </c>
      <c r="G23" s="8" t="str">
        <f>'[1]TCE - ANEXO IV - Preencher'!I30</f>
        <v>S</v>
      </c>
      <c r="H23" s="8" t="str">
        <f>'[1]TCE - ANEXO IV - Preencher'!J30</f>
        <v>4087</v>
      </c>
      <c r="I23" s="9">
        <f>IF('[1]TCE - ANEXO IV - Preencher'!K30="","",'[1]TCE - ANEXO IV - Preencher'!K30)</f>
        <v>44013</v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700</v>
      </c>
    </row>
    <row r="24" spans="1:12" s="11" customFormat="1" ht="19.5" customHeight="1" x14ac:dyDescent="0.2">
      <c r="A24" s="6">
        <f>'[1]TCE - ANEXO IV - Preencher'!B31</f>
        <v>10894988000567</v>
      </c>
      <c r="B24" s="7" t="str">
        <f>'[1]TCE - ANEXO IV - Preencher'!C31</f>
        <v xml:space="preserve">UPAE ARRUDA </v>
      </c>
      <c r="C24" s="7" t="str">
        <f>'[1]TCE - ANEXO IV - Preencher'!E31</f>
        <v>5.3 - Locação de Máquinas e Equipamentos</v>
      </c>
      <c r="D24" s="12">
        <f>'[1]TCE - ANEXO IV - Preencher'!F31</f>
        <v>24380578002041</v>
      </c>
      <c r="E24" s="8" t="str">
        <f>'[1]TCE - ANEXO IV - Preencher'!G31</f>
        <v>WHITE MARTINS GASES INDUSTRIAIS NE LTDA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126767</v>
      </c>
      <c r="I24" s="9">
        <f>IF('[1]TCE - ANEXO IV - Preencher'!K31="","",'[1]TCE - ANEXO IV - Preencher'!K31)</f>
        <v>43988</v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>2607901</v>
      </c>
      <c r="L24" s="10">
        <f>'[1]TCE - ANEXO IV - Preencher'!N31</f>
        <v>108.77</v>
      </c>
    </row>
    <row r="25" spans="1:12" s="11" customFormat="1" ht="19.5" customHeight="1" x14ac:dyDescent="0.2">
      <c r="A25" s="6">
        <f>'[1]TCE - ANEXO IV - Preencher'!B32</f>
        <v>10894988000567</v>
      </c>
      <c r="B25" s="7" t="str">
        <f>'[1]TCE - ANEXO IV - Preencher'!C32</f>
        <v xml:space="preserve">UPAE ARRUDA </v>
      </c>
      <c r="C25" s="7" t="str">
        <f>'[1]TCE - ANEXO IV - Preencher'!E32</f>
        <v>5.99 - Outros Serviços de Terceiros Pessoa Jurídica</v>
      </c>
      <c r="D25" s="12">
        <f>'[1]TCE - ANEXO IV - Preencher'!F32</f>
        <v>60701190000104</v>
      </c>
      <c r="E25" s="8" t="str">
        <f>'[1]TCE - ANEXO IV - Preencher'!G32</f>
        <v>IOF - 19410-3</v>
      </c>
      <c r="F25" s="8" t="str">
        <f>'[1]TCE - ANEXO IV - Preencher'!H32</f>
        <v>S</v>
      </c>
      <c r="G25" s="8" t="str">
        <f>'[1]TCE - ANEXO IV - Preencher'!I32</f>
        <v>N</v>
      </c>
      <c r="H25" s="8">
        <f>'[1]TCE - ANEXO IV - Preencher'!J32</f>
        <v>0</v>
      </c>
      <c r="I25" s="9" t="str">
        <f>IF('[1]TCE - ANEXO IV - Preencher'!K32="","",'[1]TCE - ANEXO IV - Preencher'!K32)</f>
        <v>01/06/2020</v>
      </c>
      <c r="J25" s="8">
        <f>'[1]TCE - ANEXO IV - Preencher'!L32</f>
        <v>0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1.6</v>
      </c>
    </row>
    <row r="26" spans="1:12" s="11" customFormat="1" ht="19.5" customHeight="1" x14ac:dyDescent="0.2">
      <c r="A26" s="6">
        <f>'[1]TCE - ANEXO IV - Preencher'!B33</f>
        <v>10894988000567</v>
      </c>
      <c r="B26" s="7" t="str">
        <f>'[1]TCE - ANEXO IV - Preencher'!C33</f>
        <v xml:space="preserve">UPAE ARRUDA </v>
      </c>
      <c r="C26" s="7" t="str">
        <f>'[1]TCE - ANEXO IV - Preencher'!E33</f>
        <v>5.99 - Outros Serviços de Terceiros Pessoa Jurídica</v>
      </c>
      <c r="D26" s="12">
        <f>'[1]TCE - ANEXO IV - Preencher'!F33</f>
        <v>60701190000104</v>
      </c>
      <c r="E26" s="8" t="str">
        <f>'[1]TCE - ANEXO IV - Preencher'!G33</f>
        <v>IRRF - 19410-3</v>
      </c>
      <c r="F26" s="8" t="str">
        <f>'[1]TCE - ANEXO IV - Preencher'!H33</f>
        <v>S</v>
      </c>
      <c r="G26" s="8" t="str">
        <f>'[1]TCE - ANEXO IV - Preencher'!I33</f>
        <v>N</v>
      </c>
      <c r="H26" s="8">
        <f>'[1]TCE - ANEXO IV - Preencher'!J33</f>
        <v>0</v>
      </c>
      <c r="I26" s="9" t="str">
        <f>IF('[1]TCE - ANEXO IV - Preencher'!K33="","",'[1]TCE - ANEXO IV - Preencher'!K33)</f>
        <v>01/06/2020</v>
      </c>
      <c r="J26" s="8">
        <f>'[1]TCE - ANEXO IV - Preencher'!L33</f>
        <v>0</v>
      </c>
      <c r="K26" s="8" t="str">
        <f>IF(F26="B",LEFT('[1]TCE - ANEXO IV - Preencher'!M33,2),IF(F26="S",LEFT('[1]TCE - ANEXO IV - Preencher'!M33,7),IF('[1]TCE - ANEXO IV - Preencher'!H33="","")))</f>
        <v>2611606</v>
      </c>
      <c r="L26" s="10">
        <f>'[1]TCE - ANEXO IV - Preencher'!N33</f>
        <v>0.12</v>
      </c>
    </row>
    <row r="27" spans="1:12" s="11" customFormat="1" ht="19.5" customHeight="1" x14ac:dyDescent="0.2">
      <c r="A27" s="6">
        <f>'[1]TCE - ANEXO IV - Preencher'!B34</f>
        <v>10894988000567</v>
      </c>
      <c r="B27" s="7" t="str">
        <f>'[1]TCE - ANEXO IV - Preencher'!C34</f>
        <v xml:space="preserve">UPAE ARRUDA </v>
      </c>
      <c r="C27" s="7" t="str">
        <f>'[1]TCE - ANEXO IV - Preencher'!E34</f>
        <v>5.99 - Outros Serviços de Terceiros Pessoa Jurídica</v>
      </c>
      <c r="D27" s="12">
        <f>'[1]TCE - ANEXO IV - Preencher'!F34</f>
        <v>60701190000104</v>
      </c>
      <c r="E27" s="8" t="str">
        <f>'[1]TCE - ANEXO IV - Preencher'!G34</f>
        <v>IRRF - 19420-2</v>
      </c>
      <c r="F27" s="8" t="str">
        <f>'[1]TCE - ANEXO IV - Preencher'!H34</f>
        <v>S</v>
      </c>
      <c r="G27" s="8" t="str">
        <f>'[1]TCE - ANEXO IV - Preencher'!I34</f>
        <v>N</v>
      </c>
      <c r="H27" s="8">
        <f>'[1]TCE - ANEXO IV - Preencher'!J34</f>
        <v>0</v>
      </c>
      <c r="I27" s="9" t="str">
        <f>IF('[1]TCE - ANEXO IV - Preencher'!K34="","",'[1]TCE - ANEXO IV - Preencher'!K34)</f>
        <v>01/06/2020</v>
      </c>
      <c r="J27" s="8">
        <f>'[1]TCE - ANEXO IV - Preencher'!L34</f>
        <v>0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0.04</v>
      </c>
    </row>
    <row r="28" spans="1:12" s="11" customFormat="1" ht="19.5" customHeight="1" x14ac:dyDescent="0.2">
      <c r="A28" s="6">
        <f>'[1]TCE - ANEXO IV - Preencher'!B35</f>
        <v>10894988000567</v>
      </c>
      <c r="B28" s="7" t="str">
        <f>'[1]TCE - ANEXO IV - Preencher'!C35</f>
        <v xml:space="preserve">UPAE ARRUDA </v>
      </c>
      <c r="C28" s="7" t="str">
        <f>'[1]TCE - ANEXO IV - Preencher'!E35</f>
        <v>5.17 - Manutenção de Software, Certificação Digital e Microfilmagem</v>
      </c>
      <c r="D28" s="6" t="str">
        <f>'[1]TCE - ANEXO IV - Preencher'!F35</f>
        <v>03613658000167</v>
      </c>
      <c r="E28" s="8" t="str">
        <f>'[1]TCE - ANEXO IV - Preencher'!G35</f>
        <v>SEQUENCE INFORMATICA LTDA EPP</v>
      </c>
      <c r="F28" s="8" t="str">
        <f>'[1]TCE - ANEXO IV - Preencher'!H35</f>
        <v>S</v>
      </c>
      <c r="G28" s="8" t="str">
        <f>'[1]TCE - ANEXO IV - Preencher'!I35</f>
        <v>S</v>
      </c>
      <c r="H28" s="8" t="str">
        <f>'[1]TCE - ANEXO IV - Preencher'!J35</f>
        <v>21388</v>
      </c>
      <c r="I28" s="9">
        <f>IF('[1]TCE - ANEXO IV - Preencher'!K35="","",'[1]TCE - ANEXO IV - Preencher'!K35)</f>
        <v>43984</v>
      </c>
      <c r="J28" s="8">
        <f>'[1]TCE - ANEXO IV - Preencher'!L35</f>
        <v>0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320</v>
      </c>
    </row>
    <row r="29" spans="1:12" s="11" customFormat="1" ht="19.5" customHeight="1" x14ac:dyDescent="0.2">
      <c r="A29" s="6">
        <f>'[1]TCE - ANEXO IV - Preencher'!B36</f>
        <v>10894988000567</v>
      </c>
      <c r="B29" s="7" t="str">
        <f>'[1]TCE - ANEXO IV - Preencher'!C36</f>
        <v xml:space="preserve">UPAE ARRUDA </v>
      </c>
      <c r="C29" s="7" t="str">
        <f>'[1]TCE - ANEXO IV - Preencher'!E36</f>
        <v>5.17 - Manutenção de Software, Certificação Digital e Microfilmagem</v>
      </c>
      <c r="D29" s="12">
        <f>'[1]TCE - ANEXO IV - Preencher'!F36</f>
        <v>10224281000110</v>
      </c>
      <c r="E29" s="8" t="str">
        <f>'[1]TCE - ANEXO IV - Preencher'!G36</f>
        <v>QUALITEK TECNOLOGIA LTDA - EPP</v>
      </c>
      <c r="F29" s="8" t="str">
        <f>'[1]TCE - ANEXO IV - Preencher'!H36</f>
        <v>S</v>
      </c>
      <c r="G29" s="8" t="str">
        <f>'[1]TCE - ANEXO IV - Preencher'!I36</f>
        <v>S</v>
      </c>
      <c r="H29" s="8" t="str">
        <f>'[1]TCE - ANEXO IV - Preencher'!J36</f>
        <v>5558</v>
      </c>
      <c r="I29" s="9">
        <f>IF('[1]TCE - ANEXO IV - Preencher'!K36="","",'[1]TCE - ANEXO IV - Preencher'!K36)</f>
        <v>44013</v>
      </c>
      <c r="J29" s="8">
        <f>'[1]TCE - ANEXO IV - Preencher'!L36</f>
        <v>0</v>
      </c>
      <c r="K29" s="8" t="str">
        <f>IF(F29="B",LEFT('[1]TCE - ANEXO IV - Preencher'!M36,2),IF(F29="S",LEFT('[1]TCE - ANEXO IV - Preencher'!M36,7),IF('[1]TCE - ANEXO IV - Preencher'!H36="","")))</f>
        <v>2408102</v>
      </c>
      <c r="L29" s="10">
        <f>'[1]TCE - ANEXO IV - Preencher'!N36</f>
        <v>500</v>
      </c>
    </row>
    <row r="30" spans="1:12" s="11" customFormat="1" ht="19.5" customHeight="1" x14ac:dyDescent="0.2">
      <c r="A30" s="6">
        <f>'[1]TCE - ANEXO IV - Preencher'!B37</f>
        <v>10894988000567</v>
      </c>
      <c r="B30" s="7" t="str">
        <f>'[1]TCE - ANEXO IV - Preencher'!C37</f>
        <v xml:space="preserve">UPAE ARRUDA </v>
      </c>
      <c r="C30" s="7" t="str">
        <f>'[1]TCE - ANEXO IV - Preencher'!E37</f>
        <v>5.17 - Manutenção de Software, Certificação Digital e Microfilmagem</v>
      </c>
      <c r="D30" s="12">
        <f>'[1]TCE - ANEXO IV - Preencher'!F37</f>
        <v>92306257000780</v>
      </c>
      <c r="E30" s="8" t="str">
        <f>'[1]TCE - ANEXO IV - Preencher'!G37</f>
        <v>MV INFORMATICA NORDESTE LTDA</v>
      </c>
      <c r="F30" s="8" t="str">
        <f>'[1]TCE - ANEXO IV - Preencher'!H37</f>
        <v>S</v>
      </c>
      <c r="G30" s="8" t="str">
        <f>'[1]TCE - ANEXO IV - Preencher'!I37</f>
        <v>S</v>
      </c>
      <c r="H30" s="8" t="str">
        <f>'[1]TCE - ANEXO IV - Preencher'!J37</f>
        <v>13371</v>
      </c>
      <c r="I30" s="9">
        <f>IF('[1]TCE - ANEXO IV - Preencher'!K37="","",'[1]TCE - ANEXO IV - Preencher'!K37)</f>
        <v>44018</v>
      </c>
      <c r="J30" s="8">
        <f>'[1]TCE - ANEXO IV - Preencher'!L37</f>
        <v>0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8811.8799999999992</v>
      </c>
    </row>
    <row r="31" spans="1:12" s="11" customFormat="1" ht="19.5" customHeight="1" x14ac:dyDescent="0.2">
      <c r="A31" s="6">
        <f>'[1]TCE - ANEXO IV - Preencher'!B38</f>
        <v>10894988000567</v>
      </c>
      <c r="B31" s="7" t="str">
        <f>'[1]TCE - ANEXO IV - Preencher'!C38</f>
        <v xml:space="preserve">UPAE ARRUDA </v>
      </c>
      <c r="C31" s="7" t="str">
        <f>'[1]TCE - ANEXO IV - Preencher'!E38</f>
        <v>5.17 - Manutenção de Software, Certificação Digital e Microfilmagem</v>
      </c>
      <c r="D31" s="12" t="str">
        <f>'[1]TCE - ANEXO IV - Preencher'!F38</f>
        <v>07560756000134</v>
      </c>
      <c r="E31" s="8" t="str">
        <f>'[1]TCE - ANEXO IV - Preencher'!G38</f>
        <v>CARLOS ANDRE DE SOUZA INFORMATICA - ME</v>
      </c>
      <c r="F31" s="8" t="str">
        <f>'[1]TCE - ANEXO IV - Preencher'!H38</f>
        <v>S</v>
      </c>
      <c r="G31" s="8" t="str">
        <f>'[1]TCE - ANEXO IV - Preencher'!I38</f>
        <v>S</v>
      </c>
      <c r="H31" s="8" t="str">
        <f>'[1]TCE - ANEXO IV - Preencher'!J38</f>
        <v>245</v>
      </c>
      <c r="I31" s="9">
        <f>IF('[1]TCE - ANEXO IV - Preencher'!K38="","",'[1]TCE - ANEXO IV - Preencher'!K38)</f>
        <v>44000</v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>2602308</v>
      </c>
      <c r="L31" s="10">
        <f>'[1]TCE - ANEXO IV - Preencher'!N38</f>
        <v>850</v>
      </c>
    </row>
    <row r="32" spans="1:12" s="11" customFormat="1" ht="19.5" customHeight="1" x14ac:dyDescent="0.2">
      <c r="A32" s="6">
        <f>'[1]TCE - ANEXO IV - Preencher'!B39</f>
        <v>10894988000567</v>
      </c>
      <c r="B32" s="7" t="str">
        <f>'[1]TCE - ANEXO IV - Preencher'!C39</f>
        <v xml:space="preserve">UPAE ARRUDA </v>
      </c>
      <c r="C32" s="7" t="str">
        <f>'[1]TCE - ANEXO IV - Preencher'!E39</f>
        <v>5.17 - Manutenção de Software, Certificação Digital e Microfilmagem</v>
      </c>
      <c r="D32" s="12">
        <f>'[1]TCE - ANEXO IV - Preencher'!F39</f>
        <v>16783034000130</v>
      </c>
      <c r="E32" s="8" t="str">
        <f>'[1]TCE - ANEXO IV - Preencher'!G39</f>
        <v>SINTESE LICENCIAMENTO DE PROGRAMAS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10359</v>
      </c>
      <c r="I32" s="9">
        <f>IF('[1]TCE - ANEXO IV - Preencher'!K39="","",'[1]TCE - ANEXO IV - Preencher'!K39)</f>
        <v>43983</v>
      </c>
      <c r="J32" s="8">
        <f>'[1]TCE - ANEXO IV - Preencher'!L39</f>
        <v>0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840</v>
      </c>
    </row>
    <row r="33" spans="1:12" s="11" customFormat="1" ht="19.5" customHeight="1" x14ac:dyDescent="0.2">
      <c r="A33" s="6">
        <f>'[1]TCE - ANEXO IV - Preencher'!B40</f>
        <v>10894988000567</v>
      </c>
      <c r="B33" s="7" t="str">
        <f>'[1]TCE - ANEXO IV - Preencher'!C40</f>
        <v xml:space="preserve">UPAE ARRUDA </v>
      </c>
      <c r="C33" s="7" t="str">
        <f>'[1]TCE - ANEXO IV - Preencher'!E40</f>
        <v>5.22 - Vigilância Ostensiva / Monitorada</v>
      </c>
      <c r="D33" s="12">
        <f>'[1]TCE - ANEXO IV - Preencher'!F40</f>
        <v>11516861000143</v>
      </c>
      <c r="E33" s="8" t="str">
        <f>'[1]TCE - ANEXO IV - Preencher'!G40</f>
        <v>AGUIA SERVIÇOS DE VIGILANCIA LTDA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5054</v>
      </c>
      <c r="I33" s="9">
        <f>IF('[1]TCE - ANEXO IV - Preencher'!K40="","",'[1]TCE - ANEXO IV - Preencher'!K40)</f>
        <v>44021</v>
      </c>
      <c r="J33" s="8">
        <f>'[1]TCE - ANEXO IV - Preencher'!L40</f>
        <v>0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39750.589999999997</v>
      </c>
    </row>
    <row r="34" spans="1:12" s="11" customFormat="1" ht="19.5" customHeight="1" x14ac:dyDescent="0.2">
      <c r="A34" s="6">
        <f>'[1]TCE - ANEXO IV - Preencher'!B41</f>
        <v>10894988000567</v>
      </c>
      <c r="B34" s="7" t="str">
        <f>'[1]TCE - ANEXO IV - Preencher'!C41</f>
        <v xml:space="preserve">UPAE ARRUDA </v>
      </c>
      <c r="C34" s="7" t="str">
        <f>'[1]TCE - ANEXO IV - Preencher'!E41</f>
        <v>5.10 - Detetização/Tratamento de Resíduos e Afins</v>
      </c>
      <c r="D34" s="6" t="str">
        <f>'[1]TCE - ANEXO IV - Preencher'!F41</f>
        <v>02457343000105</v>
      </c>
      <c r="E34" s="8" t="str">
        <f>'[1]TCE - ANEXO IV - Preencher'!G41</f>
        <v>KEYPPY DEDETIZAÇÕES LTDA</v>
      </c>
      <c r="F34" s="8" t="str">
        <f>'[1]TCE - ANEXO IV - Preencher'!H41</f>
        <v>S</v>
      </c>
      <c r="G34" s="8" t="str">
        <f>'[1]TCE - ANEXO IV - Preencher'!I41</f>
        <v>S</v>
      </c>
      <c r="H34" s="8" t="str">
        <f>'[1]TCE - ANEXO IV - Preencher'!J41</f>
        <v>25058</v>
      </c>
      <c r="I34" s="9">
        <f>IF('[1]TCE - ANEXO IV - Preencher'!K41="","",'[1]TCE - ANEXO IV - Preencher'!K41)</f>
        <v>44033</v>
      </c>
      <c r="J34" s="8">
        <f>'[1]TCE - ANEXO IV - Preencher'!L41</f>
        <v>0</v>
      </c>
      <c r="K34" s="8" t="str">
        <f>IF(F34="B",LEFT('[1]TCE - ANEXO IV - Preencher'!M41,2),IF(F34="S",LEFT('[1]TCE - ANEXO IV - Preencher'!M41,7),IF('[1]TCE - ANEXO IV - Preencher'!H41="","")))</f>
        <v>2609600</v>
      </c>
      <c r="L34" s="10">
        <f>'[1]TCE - ANEXO IV - Preencher'!N41</f>
        <v>280</v>
      </c>
    </row>
    <row r="35" spans="1:12" s="11" customFormat="1" ht="19.5" customHeight="1" x14ac:dyDescent="0.2">
      <c r="A35" s="6">
        <f>'[1]TCE - ANEXO IV - Preencher'!B42</f>
        <v>10894988000567</v>
      </c>
      <c r="B35" s="7" t="str">
        <f>'[1]TCE - ANEXO IV - Preencher'!C42</f>
        <v xml:space="preserve">UPAE ARRUDA </v>
      </c>
      <c r="C35" s="7" t="str">
        <f>'[1]TCE - ANEXO IV - Preencher'!E42</f>
        <v>5.99 - Outros Serviços de Terceiros Pessoa Jurídica</v>
      </c>
      <c r="D35" s="12">
        <f>'[1]TCE - ANEXO IV - Preencher'!F42</f>
        <v>11735586000159</v>
      </c>
      <c r="E35" s="8" t="str">
        <f>'[1]TCE - ANEXO IV - Preencher'!G42</f>
        <v>FUNDAÇÃO DE APOIO AO DESENVOLVIMENTO DA UNIVERSIDADE FEDERAL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58395</v>
      </c>
      <c r="I35" s="9">
        <f>IF('[1]TCE - ANEXO IV - Preencher'!K42="","",'[1]TCE - ANEXO IV - Preencher'!K42)</f>
        <v>44020</v>
      </c>
      <c r="J35" s="8">
        <f>'[1]TCE - ANEXO IV - Preencher'!L42</f>
        <v>0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198</v>
      </c>
    </row>
    <row r="36" spans="1:12" s="11" customFormat="1" ht="19.5" customHeight="1" x14ac:dyDescent="0.2">
      <c r="A36" s="6">
        <f>'[1]TCE - ANEXO IV - Preencher'!B43</f>
        <v>10894988000567</v>
      </c>
      <c r="B36" s="7" t="str">
        <f>'[1]TCE - ANEXO IV - Preencher'!C43</f>
        <v xml:space="preserve">UPAE ARRUDA </v>
      </c>
      <c r="C36" s="7" t="str">
        <f>'[1]TCE - ANEXO IV - Preencher'!E43</f>
        <v>4.7 - Apoio Administrativo, Técnico e Operacional</v>
      </c>
      <c r="D36" s="12">
        <f>'[1]TCE - ANEXO IV - Preencher'!F43</f>
        <v>60887222404</v>
      </c>
      <c r="E36" s="8" t="str">
        <f>'[1]TCE - ANEXO IV - Preencher'!G43</f>
        <v>MARIA DO CARMO BARBOSA DOS SANTOS</v>
      </c>
      <c r="F36" s="8" t="str">
        <f>'[1]TCE - ANEXO IV - Preencher'!H43</f>
        <v>S</v>
      </c>
      <c r="G36" s="8" t="str">
        <f>'[1]TCE - ANEXO IV - Preencher'!I43</f>
        <v>N</v>
      </c>
      <c r="H36" s="8">
        <f>'[1]TCE - ANEXO IV - Preencher'!J43</f>
        <v>0</v>
      </c>
      <c r="I36" s="9">
        <f>IF('[1]TCE - ANEXO IV - Preencher'!K43="","",'[1]TCE - ANEXO IV - Preencher'!K43)</f>
        <v>44014</v>
      </c>
      <c r="J36" s="8">
        <f>'[1]TCE - ANEXO IV - Preencher'!L43</f>
        <v>0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1657.03</v>
      </c>
    </row>
    <row r="37" spans="1:12" s="11" customFormat="1" ht="19.5" customHeight="1" x14ac:dyDescent="0.2">
      <c r="A37" s="6">
        <f>'[1]TCE - ANEXO IV - Preencher'!B44</f>
        <v>10894988000567</v>
      </c>
      <c r="B37" s="7" t="str">
        <f>'[1]TCE - ANEXO IV - Preencher'!C44</f>
        <v xml:space="preserve">UPAE ARRUDA </v>
      </c>
      <c r="C37" s="7" t="str">
        <f>'[1]TCE - ANEXO IV - Preencher'!E44</f>
        <v>5.5 - Reparo e Manutenção de Máquinas e Equipamentos</v>
      </c>
      <c r="D37" s="6" t="str">
        <f>'[1]TCE - ANEXO IV - Preencher'!F44</f>
        <v>03480539000183</v>
      </c>
      <c r="E37" s="8" t="str">
        <f>'[1]TCE - ANEXO IV - Preencher'!G44</f>
        <v>SL ENGENHARIA HOSPITALAR LTDA</v>
      </c>
      <c r="F37" s="8" t="str">
        <f>'[1]TCE - ANEXO IV - Preencher'!H44</f>
        <v>S</v>
      </c>
      <c r="G37" s="8" t="str">
        <f>'[1]TCE - ANEXO IV - Preencher'!I44</f>
        <v>S</v>
      </c>
      <c r="H37" s="8" t="str">
        <f>'[1]TCE - ANEXO IV - Preencher'!J44</f>
        <v>4749</v>
      </c>
      <c r="I37" s="9">
        <f>IF('[1]TCE - ANEXO IV - Preencher'!K44="","",'[1]TCE - ANEXO IV - Preencher'!K44)</f>
        <v>44021</v>
      </c>
      <c r="J37" s="8">
        <f>'[1]TCE - ANEXO IV - Preencher'!L44</f>
        <v>0</v>
      </c>
      <c r="K37" s="8" t="str">
        <f>IF(F37="B",LEFT('[1]TCE - ANEXO IV - Preencher'!M44,2),IF(F37="S",LEFT('[1]TCE - ANEXO IV - Preencher'!M44,7),IF('[1]TCE - ANEXO IV - Preencher'!H44="","")))</f>
        <v>2607901</v>
      </c>
      <c r="L37" s="10">
        <f>'[1]TCE - ANEXO IV - Preencher'!N44</f>
        <v>5100</v>
      </c>
    </row>
    <row r="38" spans="1:12" s="11" customFormat="1" ht="19.5" customHeight="1" x14ac:dyDescent="0.2">
      <c r="A38" s="6">
        <f>'[1]TCE - ANEXO IV - Preencher'!B45</f>
        <v>10894988000567</v>
      </c>
      <c r="B38" s="7" t="str">
        <f>'[1]TCE - ANEXO IV - Preencher'!C45</f>
        <v xml:space="preserve">UPAE ARRUDA </v>
      </c>
      <c r="C38" s="7" t="str">
        <f>'[1]TCE - ANEXO IV - Preencher'!E45</f>
        <v>5.10 - Detetização/Tratamento de Resíduos e Afins</v>
      </c>
      <c r="D38" s="6" t="str">
        <f>'[1]TCE - ANEXO IV - Preencher'!F45</f>
        <v>02457343000105</v>
      </c>
      <c r="E38" s="8" t="str">
        <f>'[1]TCE - ANEXO IV - Preencher'!G45</f>
        <v>KEYPPY DEDETIZAÇÕES LTDA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25108</v>
      </c>
      <c r="I38" s="9">
        <f>IF('[1]TCE - ANEXO IV - Preencher'!K45="","",'[1]TCE - ANEXO IV - Preencher'!K45)</f>
        <v>43945</v>
      </c>
      <c r="J38" s="8">
        <f>'[1]TCE - ANEXO IV - Preencher'!L45</f>
        <v>0</v>
      </c>
      <c r="K38" s="8" t="str">
        <f>IF(F38="B",LEFT('[1]TCE - ANEXO IV - Preencher'!M45,2),IF(F38="S",LEFT('[1]TCE - ANEXO IV - Preencher'!M45,7),IF('[1]TCE - ANEXO IV - Preencher'!H45="","")))</f>
        <v>2609600</v>
      </c>
      <c r="L38" s="10">
        <f>'[1]TCE - ANEXO IV - Preencher'!N45</f>
        <v>280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2020-08-04T19:54:38Z</dcterms:created>
  <dcterms:modified xsi:type="dcterms:W3CDTF">2020-08-04T19:55:47Z</dcterms:modified>
</cp:coreProperties>
</file>